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50" windowHeight="7125" tabRatio="364" activeTab="0"/>
  </bookViews>
  <sheets>
    <sheet name="Fluorescence Data" sheetId="1" r:id="rId1"/>
    <sheet name="Rutledge's Method" sheetId="2" r:id="rId2"/>
  </sheets>
  <definedNames/>
  <calcPr fullCalcOnLoad="1"/>
</workbook>
</file>

<file path=xl/sharedStrings.xml><?xml version="1.0" encoding="utf-8"?>
<sst xmlns="http://schemas.openxmlformats.org/spreadsheetml/2006/main" count="80" uniqueCount="20">
  <si>
    <t>IgG 2 ug/ml</t>
  </si>
  <si>
    <t>IgG 1 ug/ml</t>
  </si>
  <si>
    <t>IgG 0.5 ug/ml</t>
  </si>
  <si>
    <t>IgG 0.25 ug/ml</t>
  </si>
  <si>
    <t>NO IgG</t>
  </si>
  <si>
    <t>Amplicon:</t>
  </si>
  <si>
    <t>No:</t>
  </si>
  <si>
    <t xml:space="preserve"> Cycle</t>
  </si>
  <si>
    <t>Av. Fc</t>
  </si>
  <si>
    <t>Cycle</t>
  </si>
  <si>
    <t>r2</t>
  </si>
  <si>
    <t>Fmax</t>
  </si>
  <si>
    <r>
      <t>C</t>
    </r>
    <r>
      <rPr>
        <b/>
        <sz val="8"/>
        <rFont val="Arial"/>
        <family val="2"/>
      </rPr>
      <t>1/2</t>
    </r>
  </si>
  <si>
    <t>k</t>
  </si>
  <si>
    <t>Fb</t>
  </si>
  <si>
    <t>Fo</t>
  </si>
  <si>
    <t>Eo</t>
  </si>
  <si>
    <t>Rep#1</t>
  </si>
  <si>
    <t>Rep#2</t>
  </si>
  <si>
    <t>ND1/ND2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</si>
</sst>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0%"/>
    <numFmt numFmtId="166" formatCode="0.000E+00"/>
    <numFmt numFmtId="167" formatCode="0.0000"/>
    <numFmt numFmtId="168" formatCode="0.0000%"/>
    <numFmt numFmtId="169" formatCode="0.000"/>
    <numFmt numFmtId="170" formatCode="0.000000"/>
    <numFmt numFmtId="171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167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0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0" fontId="3" fillId="0" borderId="0" xfId="0" applyNumberFormat="1" applyFont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0" fontId="0" fillId="0" borderId="1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1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1" fontId="0" fillId="2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70" fontId="0" fillId="3" borderId="0" xfId="0" applyNumberFormat="1" applyFill="1" applyBorder="1" applyAlignment="1">
      <alignment/>
    </xf>
    <xf numFmtId="10" fontId="0" fillId="3" borderId="0" xfId="0" applyNumberFormat="1" applyFill="1" applyAlignment="1">
      <alignment/>
    </xf>
    <xf numFmtId="10" fontId="0" fillId="0" borderId="0" xfId="19" applyNumberFormat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0" fontId="0" fillId="0" borderId="0" xfId="19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0" fontId="0" fillId="4" borderId="0" xfId="0" applyNumberForma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11" fontId="0" fillId="4" borderId="0" xfId="0" applyNumberFormat="1" applyFill="1" applyBorder="1" applyAlignment="1">
      <alignment/>
    </xf>
    <xf numFmtId="10" fontId="0" fillId="4" borderId="1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workbookViewId="0" topLeftCell="A1">
      <selection activeCell="B2" sqref="B2"/>
    </sheetView>
  </sheetViews>
  <sheetFormatPr defaultColWidth="9.140625" defaultRowHeight="12.75"/>
  <cols>
    <col min="2" max="2" width="12.57421875" style="0" bestFit="1" customWidth="1"/>
    <col min="3" max="3" width="13.140625" style="0" bestFit="1" customWidth="1"/>
    <col min="4" max="7" width="12.57421875" style="0" bestFit="1" customWidth="1"/>
    <col min="8" max="9" width="13.28125" style="0" bestFit="1" customWidth="1"/>
    <col min="10" max="10" width="12.57421875" style="0" bestFit="1" customWidth="1"/>
  </cols>
  <sheetData>
    <row r="2" spans="1:11" ht="12.75">
      <c r="A2" t="s">
        <v>9</v>
      </c>
      <c r="B2" t="s">
        <v>0</v>
      </c>
      <c r="C2" t="s">
        <v>0</v>
      </c>
      <c r="D2" t="s">
        <v>1</v>
      </c>
      <c r="E2" t="s">
        <v>1</v>
      </c>
      <c r="F2" t="s">
        <v>2</v>
      </c>
      <c r="G2" t="s">
        <v>2</v>
      </c>
      <c r="H2" t="s">
        <v>3</v>
      </c>
      <c r="I2" t="s">
        <v>3</v>
      </c>
      <c r="J2" t="s">
        <v>4</v>
      </c>
      <c r="K2" t="s">
        <v>4</v>
      </c>
    </row>
    <row r="3" spans="1:11" ht="12.75">
      <c r="A3">
        <v>1</v>
      </c>
      <c r="B3">
        <v>-0.13012374875211</v>
      </c>
      <c r="C3">
        <v>-0.140815421829048</v>
      </c>
      <c r="D3">
        <v>-0.111263092752851</v>
      </c>
      <c r="E3">
        <v>-0.153040402425681</v>
      </c>
      <c r="F3">
        <v>-0.100287274780265</v>
      </c>
      <c r="G3">
        <v>-0.0965608688304489</v>
      </c>
      <c r="H3">
        <v>-0.0523121405522281</v>
      </c>
      <c r="I3">
        <v>-0.0496402400245943</v>
      </c>
      <c r="J3">
        <v>-0.0628172140134964</v>
      </c>
      <c r="K3">
        <v>-0.0523221984250462</v>
      </c>
    </row>
    <row r="4" spans="1:11" ht="12.75">
      <c r="A4">
        <v>2</v>
      </c>
      <c r="B4">
        <v>0.00184624666602984</v>
      </c>
      <c r="C4">
        <v>-3.63629495714335E-05</v>
      </c>
      <c r="D4">
        <v>-0.0139925187664867</v>
      </c>
      <c r="E4">
        <v>-0.00784420792535379</v>
      </c>
      <c r="F4">
        <v>-0.00438058628151183</v>
      </c>
      <c r="G4">
        <v>-0.0121929939640535</v>
      </c>
      <c r="H4">
        <v>0.0341585759804462</v>
      </c>
      <c r="I4">
        <v>0.114644591833819</v>
      </c>
      <c r="J4">
        <v>0.00323583422158669</v>
      </c>
      <c r="K4">
        <v>0.00869953023687919</v>
      </c>
    </row>
    <row r="5" spans="1:11" ht="12.75">
      <c r="A5">
        <v>3</v>
      </c>
      <c r="B5">
        <v>-0.00940902578301639</v>
      </c>
      <c r="C5">
        <v>-0.00263589077808701</v>
      </c>
      <c r="D5">
        <v>-0.00548619962488517</v>
      </c>
      <c r="E5">
        <v>0.000523538364011644</v>
      </c>
      <c r="F5">
        <v>-0.00371303325447592</v>
      </c>
      <c r="G5">
        <v>-0.00794731558009221</v>
      </c>
      <c r="H5">
        <v>-0.139016525850244</v>
      </c>
      <c r="I5">
        <v>-0.0494927589859858</v>
      </c>
      <c r="J5">
        <v>-7.33809610301561E-05</v>
      </c>
      <c r="K5">
        <v>-0.0023936555780778</v>
      </c>
    </row>
    <row r="6" spans="1:11" ht="12.75">
      <c r="A6">
        <v>4</v>
      </c>
      <c r="B6">
        <v>-0.0013846780179616</v>
      </c>
      <c r="C6">
        <v>-0.0108778215792498</v>
      </c>
      <c r="D6">
        <v>0.00562623383869387</v>
      </c>
      <c r="E6">
        <v>-0.00340066444773379</v>
      </c>
      <c r="F6">
        <v>-0.0038815944548598</v>
      </c>
      <c r="G6">
        <v>0.00252190715061018</v>
      </c>
      <c r="H6">
        <v>0.0346969761183686</v>
      </c>
      <c r="I6">
        <v>-0.0494849266167858</v>
      </c>
      <c r="J6">
        <v>-0.00386807515267762</v>
      </c>
      <c r="K6">
        <v>-0.00634623419788971</v>
      </c>
    </row>
    <row r="7" spans="1:11" ht="12.75">
      <c r="A7">
        <v>5</v>
      </c>
      <c r="B7">
        <v>0.00833292410478403</v>
      </c>
      <c r="C7">
        <v>-0.00147130411648311</v>
      </c>
      <c r="D7">
        <v>0.0142581106844424</v>
      </c>
      <c r="E7">
        <v>0.00875728196142189</v>
      </c>
      <c r="F7">
        <v>0.000444199649275223</v>
      </c>
      <c r="G7">
        <v>0.0104084188856393</v>
      </c>
      <c r="H7">
        <v>-0.0521195094227326</v>
      </c>
      <c r="I7">
        <v>-0.0493942812168783</v>
      </c>
      <c r="J7">
        <v>0.000260711559025295</v>
      </c>
      <c r="K7">
        <v>-0.0020109067215931</v>
      </c>
    </row>
    <row r="8" spans="1:11" ht="12.75">
      <c r="A8">
        <v>6</v>
      </c>
      <c r="B8">
        <v>0.00061453303016501</v>
      </c>
      <c r="C8">
        <v>0.0150213794233927</v>
      </c>
      <c r="D8">
        <v>-0.000405626131764647</v>
      </c>
      <c r="E8">
        <v>0.00196405204765315</v>
      </c>
      <c r="F8">
        <v>0.011531014341573</v>
      </c>
      <c r="G8">
        <v>0.00720998350789581</v>
      </c>
      <c r="H8">
        <v>0.122280483174162</v>
      </c>
      <c r="I8">
        <v>0.0337273749858311</v>
      </c>
      <c r="J8">
        <v>0.000444910333095239</v>
      </c>
      <c r="K8">
        <v>0.00205126626068119</v>
      </c>
    </row>
    <row r="9" spans="1:11" ht="12.75">
      <c r="A9">
        <v>7</v>
      </c>
      <c r="B9">
        <v>0.0330084599723155</v>
      </c>
      <c r="C9">
        <v>0.0377056513608771</v>
      </c>
      <c r="D9">
        <v>0.00643179629984636</v>
      </c>
      <c r="E9">
        <v>0.0267824246431017</v>
      </c>
      <c r="F9">
        <v>0.0217515203375027</v>
      </c>
      <c r="G9">
        <v>0.027957786816375</v>
      </c>
      <c r="H9">
        <v>0.0351637995424267</v>
      </c>
      <c r="I9">
        <v>0.0334836779185399</v>
      </c>
      <c r="J9">
        <v>0.00384288650238929</v>
      </c>
      <c r="K9">
        <v>0.0055599005545004</v>
      </c>
    </row>
    <row r="10" spans="1:11" ht="12.75">
      <c r="A10">
        <v>8</v>
      </c>
      <c r="B10">
        <v>0.022795609168496</v>
      </c>
      <c r="C10">
        <v>0.0435476797219199</v>
      </c>
      <c r="D10">
        <v>0.0201138934397562</v>
      </c>
      <c r="E10">
        <v>0.0361427252317206</v>
      </c>
      <c r="F10">
        <v>0.0350398748957943</v>
      </c>
      <c r="G10">
        <v>0.0410566660835336</v>
      </c>
      <c r="H10">
        <v>0.12030928282859</v>
      </c>
      <c r="I10">
        <v>0.0316960559417208</v>
      </c>
      <c r="J10">
        <v>0.0143414577840717</v>
      </c>
      <c r="K10">
        <v>0.00488521942404352</v>
      </c>
    </row>
    <row r="11" spans="1:11" ht="12.75">
      <c r="A11">
        <v>9</v>
      </c>
      <c r="B11">
        <v>0.0365285588834618</v>
      </c>
      <c r="C11">
        <v>0.040936099019083</v>
      </c>
      <c r="D11">
        <v>0.0550879053585105</v>
      </c>
      <c r="E11">
        <v>0.0627870136203634</v>
      </c>
      <c r="F11">
        <v>0.0607569569276343</v>
      </c>
      <c r="G11">
        <v>0.0701376836810534</v>
      </c>
      <c r="H11">
        <v>0.12240164679169</v>
      </c>
      <c r="I11">
        <v>0.198715315610735</v>
      </c>
      <c r="J11">
        <v>0.018403096600262</v>
      </c>
      <c r="K11">
        <v>0.0245466356709717</v>
      </c>
    </row>
    <row r="12" spans="1:11" ht="12.75">
      <c r="A12">
        <v>10</v>
      </c>
      <c r="B12">
        <v>0.0560150276585958</v>
      </c>
      <c r="C12">
        <v>0.0518921413726519</v>
      </c>
      <c r="D12">
        <v>0.0799830940738482</v>
      </c>
      <c r="E12">
        <v>0.0761868960035372</v>
      </c>
      <c r="F12">
        <v>0.0802200528592609</v>
      </c>
      <c r="G12">
        <v>0.103733359299985</v>
      </c>
      <c r="H12">
        <v>0.38318901509815</v>
      </c>
      <c r="I12">
        <v>0.11634041687934</v>
      </c>
      <c r="J12">
        <v>0.0747264671585008</v>
      </c>
      <c r="K12">
        <v>0.0678762788228751</v>
      </c>
    </row>
    <row r="13" spans="1:11" ht="12.75">
      <c r="A13">
        <v>11</v>
      </c>
      <c r="B13">
        <v>0.106123623073878</v>
      </c>
      <c r="C13">
        <v>0.106754782279842</v>
      </c>
      <c r="D13">
        <v>0.137272838432458</v>
      </c>
      <c r="E13">
        <v>0.182383046724353</v>
      </c>
      <c r="F13">
        <v>0.178097816184576</v>
      </c>
      <c r="G13">
        <v>0.186362552546304</v>
      </c>
      <c r="H13">
        <v>0.2094491078853</v>
      </c>
      <c r="I13">
        <v>0.19895379574566</v>
      </c>
      <c r="J13">
        <v>0.165642606944281</v>
      </c>
      <c r="K13">
        <v>0.158563352709235</v>
      </c>
    </row>
    <row r="14" spans="1:11" ht="12.75">
      <c r="A14">
        <v>12</v>
      </c>
      <c r="B14">
        <v>0.165968138159907</v>
      </c>
      <c r="C14">
        <v>0.175545476923951</v>
      </c>
      <c r="D14">
        <v>0.244319965426038</v>
      </c>
      <c r="E14">
        <v>0.297096273122525</v>
      </c>
      <c r="F14">
        <v>0.297066816622153</v>
      </c>
      <c r="G14">
        <v>0.307843445545299</v>
      </c>
      <c r="H14">
        <v>0.383917325827173</v>
      </c>
      <c r="I14">
        <v>0.364548427728316</v>
      </c>
      <c r="J14">
        <v>0.317581145318988</v>
      </c>
      <c r="K14">
        <v>0.324479413375421</v>
      </c>
    </row>
    <row r="15" spans="1:11" ht="12.75">
      <c r="A15">
        <v>13</v>
      </c>
      <c r="B15">
        <v>0.295622564606278</v>
      </c>
      <c r="C15">
        <v>0.306418916799378</v>
      </c>
      <c r="D15">
        <v>0.471607800788618</v>
      </c>
      <c r="E15">
        <v>0.513341928030311</v>
      </c>
      <c r="F15">
        <v>0.537154725051227</v>
      </c>
      <c r="G15">
        <v>0.584794544718108</v>
      </c>
      <c r="H15">
        <v>0.819182890855531</v>
      </c>
      <c r="I15">
        <v>0.860140085044588</v>
      </c>
      <c r="J15">
        <v>0.642822115147401</v>
      </c>
      <c r="K15">
        <v>0.651553504293936</v>
      </c>
    </row>
    <row r="16" spans="1:11" ht="12.75">
      <c r="A16">
        <v>14</v>
      </c>
      <c r="B16">
        <v>0.526925490275473</v>
      </c>
      <c r="C16">
        <v>0.545720065749097</v>
      </c>
      <c r="D16">
        <v>0.866878823224038</v>
      </c>
      <c r="E16">
        <v>0.96182820603539</v>
      </c>
      <c r="F16">
        <v>1.03283543837393</v>
      </c>
      <c r="G16">
        <v>1.08313988058593</v>
      </c>
      <c r="H16">
        <v>1.43032055211249</v>
      </c>
      <c r="I16">
        <v>1.44028953437096</v>
      </c>
      <c r="J16">
        <v>1.23163321546774</v>
      </c>
      <c r="K16">
        <v>1.26846324436265</v>
      </c>
    </row>
    <row r="17" spans="1:11" ht="12.75">
      <c r="A17">
        <v>15</v>
      </c>
      <c r="B17">
        <v>0.942931922993707</v>
      </c>
      <c r="C17">
        <v>0.998696907542391</v>
      </c>
      <c r="D17">
        <v>1.64497843126779</v>
      </c>
      <c r="E17">
        <v>1.8089620062151</v>
      </c>
      <c r="F17">
        <v>1.9270855421093</v>
      </c>
      <c r="G17">
        <v>2.01865132239346</v>
      </c>
      <c r="H17">
        <v>2.63766757510175</v>
      </c>
      <c r="I17">
        <v>2.83223767672205</v>
      </c>
      <c r="J17">
        <v>2.36197417547234</v>
      </c>
      <c r="K17">
        <v>2.42974386612986</v>
      </c>
    </row>
    <row r="18" spans="1:11" ht="12.75">
      <c r="A18">
        <v>16</v>
      </c>
      <c r="B18">
        <v>1.67511535823558</v>
      </c>
      <c r="C18">
        <v>1.81961209253846</v>
      </c>
      <c r="D18">
        <v>3.03652144589039</v>
      </c>
      <c r="E18">
        <v>3.30547801137401</v>
      </c>
      <c r="F18">
        <v>3.54865151905496</v>
      </c>
      <c r="G18">
        <v>3.72143670937025</v>
      </c>
      <c r="H18">
        <v>4.81282654110799</v>
      </c>
      <c r="I18">
        <v>4.8965238183342</v>
      </c>
      <c r="J18">
        <v>4.40507238685586</v>
      </c>
      <c r="K18">
        <v>4.52986565254393</v>
      </c>
    </row>
    <row r="19" spans="1:11" ht="12.75">
      <c r="A19">
        <v>17</v>
      </c>
      <c r="B19">
        <v>2.95490969739608</v>
      </c>
      <c r="C19">
        <v>3.18692511803092</v>
      </c>
      <c r="D19">
        <v>5.42480737596873</v>
      </c>
      <c r="E19">
        <v>5.87928264996278</v>
      </c>
      <c r="F19">
        <v>6.35405073817647</v>
      </c>
      <c r="G19">
        <v>6.58286425012964</v>
      </c>
      <c r="H19">
        <v>8.2197488236886</v>
      </c>
      <c r="I19">
        <v>8.62598583451672</v>
      </c>
      <c r="J19">
        <v>7.91076678936959</v>
      </c>
      <c r="K19">
        <v>8.15646013867414</v>
      </c>
    </row>
    <row r="20" spans="1:11" ht="12.75">
      <c r="A20">
        <v>18</v>
      </c>
      <c r="B20">
        <v>4.96145314261189</v>
      </c>
      <c r="C20">
        <v>5.39758555056618</v>
      </c>
      <c r="D20">
        <v>9.11397764016169</v>
      </c>
      <c r="E20">
        <v>9.86920855759429</v>
      </c>
      <c r="F20">
        <v>10.6171936218194</v>
      </c>
      <c r="G20">
        <v>10.9812136824416</v>
      </c>
      <c r="H20">
        <v>13.3190432493938</v>
      </c>
      <c r="I20">
        <v>14.3685172752361</v>
      </c>
      <c r="J20">
        <v>13.3175250511932</v>
      </c>
      <c r="K20">
        <v>13.7891348668685</v>
      </c>
    </row>
    <row r="21" spans="1:11" ht="12.75">
      <c r="A21">
        <v>19</v>
      </c>
      <c r="B21">
        <v>7.60025567747909</v>
      </c>
      <c r="C21">
        <v>8.23726137034322</v>
      </c>
      <c r="D21">
        <v>13.9173871725947</v>
      </c>
      <c r="E21">
        <v>15.0442977193467</v>
      </c>
      <c r="F21">
        <v>15.9498375829577</v>
      </c>
      <c r="G21">
        <v>16.5590639269498</v>
      </c>
      <c r="H21">
        <v>20.1177935627728</v>
      </c>
      <c r="I21">
        <v>21.3168402169563</v>
      </c>
      <c r="J21">
        <v>20.1905286788793</v>
      </c>
      <c r="K21">
        <v>21.009900018581</v>
      </c>
    </row>
    <row r="22" spans="1:11" ht="12.75">
      <c r="A22">
        <v>20</v>
      </c>
      <c r="B22">
        <v>10.5533511439248</v>
      </c>
      <c r="C22">
        <v>11.3091626314528</v>
      </c>
      <c r="D22">
        <v>18.9100060615623</v>
      </c>
      <c r="E22">
        <v>20.4994880260601</v>
      </c>
      <c r="F22">
        <v>21.3957467873642</v>
      </c>
      <c r="G22">
        <v>22.246459952899</v>
      </c>
      <c r="H22">
        <v>26.5984888682971</v>
      </c>
      <c r="I22">
        <v>28.5448873214898</v>
      </c>
      <c r="J22">
        <v>26.9538638949555</v>
      </c>
      <c r="K22">
        <v>28.2589858184337</v>
      </c>
    </row>
    <row r="23" spans="1:11" ht="12.75">
      <c r="A23">
        <v>21</v>
      </c>
      <c r="B23">
        <v>13.2306559423592</v>
      </c>
      <c r="C23">
        <v>14.1198051477081</v>
      </c>
      <c r="D23">
        <v>23.2966612063181</v>
      </c>
      <c r="E23">
        <v>25.261376015803</v>
      </c>
      <c r="F23">
        <v>25.7805522839918</v>
      </c>
      <c r="G23">
        <v>26.8143701951646</v>
      </c>
      <c r="H23">
        <v>32.0294558963172</v>
      </c>
      <c r="I23">
        <v>34.0222987852801</v>
      </c>
      <c r="J23">
        <v>32.0850517283783</v>
      </c>
      <c r="K23">
        <v>33.9372530302273</v>
      </c>
    </row>
    <row r="24" spans="1:11" ht="12.75">
      <c r="A24">
        <v>22</v>
      </c>
      <c r="B24">
        <v>15.6483170643825</v>
      </c>
      <c r="C24">
        <v>16.607072257844</v>
      </c>
      <c r="D24">
        <v>26.5402988990267</v>
      </c>
      <c r="E24">
        <v>28.8750507792752</v>
      </c>
      <c r="F24">
        <v>28.8608984383448</v>
      </c>
      <c r="G24">
        <v>29.9466889878989</v>
      </c>
      <c r="H24">
        <v>35.4364211561673</v>
      </c>
      <c r="I24">
        <v>37.3389817555628</v>
      </c>
      <c r="J24">
        <v>35.4168470822705</v>
      </c>
      <c r="K24">
        <v>37.555368634116</v>
      </c>
    </row>
    <row r="25" spans="1:11" ht="12.75">
      <c r="A25">
        <v>23</v>
      </c>
      <c r="B25">
        <v>17.706787478333</v>
      </c>
      <c r="C25">
        <v>18.6645283082261</v>
      </c>
      <c r="D25">
        <v>28.9215155535248</v>
      </c>
      <c r="E25">
        <v>31.5028839103241</v>
      </c>
      <c r="F25">
        <v>30.9987663272308</v>
      </c>
      <c r="G25">
        <v>32.1853864474378</v>
      </c>
      <c r="H25">
        <v>37.8713850325478</v>
      </c>
      <c r="I25">
        <v>39.7318349482005</v>
      </c>
      <c r="J25">
        <v>37.3844028230445</v>
      </c>
      <c r="K25">
        <v>39.7150913964864</v>
      </c>
    </row>
    <row r="26" spans="1:11" ht="12.75">
      <c r="A26">
        <v>24</v>
      </c>
      <c r="B26">
        <v>19.5899702383978</v>
      </c>
      <c r="C26">
        <v>20.4913615483282</v>
      </c>
      <c r="D26">
        <v>30.7119341125902</v>
      </c>
      <c r="E26">
        <v>33.5126838595928</v>
      </c>
      <c r="F26">
        <v>32.4450025016726</v>
      </c>
      <c r="G26">
        <v>33.6980212698352</v>
      </c>
      <c r="H26">
        <v>39.3212529528556</v>
      </c>
      <c r="I26">
        <v>41.278528588186</v>
      </c>
      <c r="J26">
        <v>38.6328144241813</v>
      </c>
      <c r="K26">
        <v>41.023155186839</v>
      </c>
    </row>
    <row r="27" spans="1:11" ht="12.75">
      <c r="A27">
        <v>25</v>
      </c>
      <c r="B27">
        <v>21.1201141285116</v>
      </c>
      <c r="C27">
        <v>22.0948307676186</v>
      </c>
      <c r="D27">
        <v>32.1041674666466</v>
      </c>
      <c r="E27">
        <v>35.0172268306163</v>
      </c>
      <c r="F27">
        <v>33.5718234802247</v>
      </c>
      <c r="G27">
        <v>34.8090535304436</v>
      </c>
      <c r="H27">
        <v>40.329906313958</v>
      </c>
      <c r="I27">
        <v>42.5625339154626</v>
      </c>
      <c r="J27">
        <v>39.4590951686232</v>
      </c>
      <c r="K27">
        <v>41.9381714709787</v>
      </c>
    </row>
    <row r="28" spans="1:11" ht="12.75">
      <c r="A28">
        <v>26</v>
      </c>
      <c r="B28">
        <v>22.4978846958753</v>
      </c>
      <c r="C28">
        <v>23.4037224783548</v>
      </c>
      <c r="D28">
        <v>33.1341681449451</v>
      </c>
      <c r="E28">
        <v>36.128278597941</v>
      </c>
      <c r="F28">
        <v>34.3084198919739</v>
      </c>
      <c r="G28">
        <v>35.5344399691543</v>
      </c>
      <c r="H28">
        <v>40.8403319687768</v>
      </c>
      <c r="I28">
        <v>43.1280158534271</v>
      </c>
      <c r="J28">
        <v>39.9833837375186</v>
      </c>
      <c r="K28">
        <v>42.4949333473297</v>
      </c>
    </row>
    <row r="29" spans="1:11" ht="12.75">
      <c r="A29">
        <v>27</v>
      </c>
      <c r="B29">
        <v>23.5951320971581</v>
      </c>
      <c r="C29">
        <v>24.5155237811754</v>
      </c>
      <c r="D29">
        <v>33.9444538224909</v>
      </c>
      <c r="E29">
        <v>36.9965566359507</v>
      </c>
      <c r="F29">
        <v>34.9213289055494</v>
      </c>
      <c r="G29">
        <v>36.1526141464012</v>
      </c>
      <c r="H29">
        <v>41.2975371105152</v>
      </c>
      <c r="I29">
        <v>43.5734512654502</v>
      </c>
      <c r="J29">
        <v>40.3717865842926</v>
      </c>
      <c r="K29">
        <v>42.8954429794538</v>
      </c>
    </row>
    <row r="30" spans="1:11" ht="12.75">
      <c r="A30">
        <v>28</v>
      </c>
      <c r="B30">
        <v>24.5416056642174</v>
      </c>
      <c r="C30">
        <v>25.3924810330029</v>
      </c>
      <c r="D30">
        <v>34.5343465372299</v>
      </c>
      <c r="E30">
        <v>37.6428167197793</v>
      </c>
      <c r="F30">
        <v>35.3428307365428</v>
      </c>
      <c r="G30">
        <v>36.4844960708357</v>
      </c>
      <c r="H30">
        <v>41.7461832385</v>
      </c>
      <c r="I30">
        <v>43.8257014565152</v>
      </c>
      <c r="J30">
        <v>40.5761714765427</v>
      </c>
      <c r="K30">
        <v>43.1580295675873</v>
      </c>
    </row>
    <row r="31" spans="1:11" ht="12.75">
      <c r="A31">
        <v>29</v>
      </c>
      <c r="B31">
        <v>25.4022095001269</v>
      </c>
      <c r="C31">
        <v>26.1580753132944</v>
      </c>
      <c r="D31">
        <v>34.9789477932741</v>
      </c>
      <c r="E31">
        <v>38.1812719607433</v>
      </c>
      <c r="F31">
        <v>35.5922645641585</v>
      </c>
      <c r="G31">
        <v>36.7099230836081</v>
      </c>
      <c r="H31">
        <v>41.905265250615</v>
      </c>
      <c r="I31">
        <v>44.1405807510422</v>
      </c>
      <c r="J31">
        <v>40.703658349376</v>
      </c>
      <c r="K31">
        <v>43.1807191695154</v>
      </c>
    </row>
    <row r="32" spans="1:11" ht="12.75">
      <c r="A32">
        <v>30</v>
      </c>
      <c r="B32">
        <v>26.0408801367906</v>
      </c>
      <c r="C32">
        <v>26.8102634709503</v>
      </c>
      <c r="D32">
        <v>35.2573646606224</v>
      </c>
      <c r="E32">
        <v>38.4999373805777</v>
      </c>
      <c r="F32">
        <v>35.8550080456444</v>
      </c>
      <c r="G32">
        <v>36.9126703308466</v>
      </c>
      <c r="H32">
        <v>41.9448431251185</v>
      </c>
      <c r="I32">
        <v>44.0165909383744</v>
      </c>
      <c r="J32">
        <v>40.7693769515299</v>
      </c>
      <c r="K32">
        <v>43.3336614032048</v>
      </c>
    </row>
    <row r="33" spans="1:11" ht="12.75">
      <c r="A33">
        <v>31</v>
      </c>
      <c r="B33">
        <v>26.5688137476101</v>
      </c>
      <c r="C33">
        <v>27.3291722655775</v>
      </c>
      <c r="D33">
        <v>35.4067839589607</v>
      </c>
      <c r="E33">
        <v>38.6928394956154</v>
      </c>
      <c r="F33">
        <v>35.9916129403505</v>
      </c>
      <c r="G33">
        <v>36.9830596802579</v>
      </c>
      <c r="H33">
        <v>41.9357390015962</v>
      </c>
      <c r="I33">
        <v>44.0897595280071</v>
      </c>
      <c r="J33">
        <v>40.8082576941257</v>
      </c>
      <c r="K33">
        <v>43.4120513723009</v>
      </c>
    </row>
    <row r="34" spans="1:11" ht="12.75">
      <c r="A34">
        <v>32</v>
      </c>
      <c r="B34">
        <v>27.0115811720571</v>
      </c>
      <c r="C34">
        <v>27.7607193306255</v>
      </c>
      <c r="D34">
        <v>35.4812579788118</v>
      </c>
      <c r="E34">
        <v>38.8523858128164</v>
      </c>
      <c r="F34">
        <v>36.0834854331377</v>
      </c>
      <c r="G34">
        <v>36.9850201131216</v>
      </c>
      <c r="H34">
        <v>41.426505436099</v>
      </c>
      <c r="I34">
        <v>44.1045141331432</v>
      </c>
      <c r="J34">
        <v>40.7990094601244</v>
      </c>
      <c r="K34">
        <v>43.4138610716588</v>
      </c>
    </row>
    <row r="35" spans="1:11" ht="12.75">
      <c r="A35">
        <v>33</v>
      </c>
      <c r="B35">
        <v>27.3829039146416</v>
      </c>
      <c r="C35">
        <v>28.0736000143784</v>
      </c>
      <c r="D35">
        <v>35.618853651949</v>
      </c>
      <c r="E35">
        <v>38.9311803600408</v>
      </c>
      <c r="F35">
        <v>36.1315528899165</v>
      </c>
      <c r="G35">
        <v>37.0114923385273</v>
      </c>
      <c r="H35">
        <v>41.6961641648046</v>
      </c>
      <c r="I35">
        <v>44.0301271169184</v>
      </c>
      <c r="J35">
        <v>40.860133378104</v>
      </c>
      <c r="K35">
        <v>43.4544391943645</v>
      </c>
    </row>
    <row r="36" spans="1:11" ht="12.75">
      <c r="A36">
        <v>34</v>
      </c>
      <c r="B36">
        <v>27.6497909180512</v>
      </c>
      <c r="C36">
        <v>28.3274382406326</v>
      </c>
      <c r="D36">
        <v>35.5605202553484</v>
      </c>
      <c r="E36">
        <v>38.9531416238017</v>
      </c>
      <c r="F36">
        <v>36.1631119130706</v>
      </c>
      <c r="G36">
        <v>36.9826192315345</v>
      </c>
      <c r="H36">
        <v>41.6729453469744</v>
      </c>
      <c r="I36">
        <v>43.8399709737192</v>
      </c>
      <c r="J36">
        <v>40.8268097062451</v>
      </c>
      <c r="K36">
        <v>43.4200589251423</v>
      </c>
    </row>
    <row r="37" spans="1:11" ht="12.75">
      <c r="A37">
        <v>35</v>
      </c>
      <c r="B37">
        <v>27.7750428862797</v>
      </c>
      <c r="C37">
        <v>28.4819176159208</v>
      </c>
      <c r="D37">
        <v>35.6060129911398</v>
      </c>
      <c r="E37">
        <v>38.9348035999674</v>
      </c>
      <c r="F37">
        <v>36.1128550721181</v>
      </c>
      <c r="G37">
        <v>36.9542099031389</v>
      </c>
      <c r="H37">
        <v>41.683837766852</v>
      </c>
      <c r="I37">
        <v>44.2652420522237</v>
      </c>
      <c r="J37">
        <v>40.778690869196</v>
      </c>
      <c r="K37">
        <v>43.3429807908478</v>
      </c>
    </row>
    <row r="38" spans="1:11" ht="12.75">
      <c r="A38">
        <v>36</v>
      </c>
      <c r="B38">
        <v>27.908952765646</v>
      </c>
      <c r="C38">
        <v>28.62412280691</v>
      </c>
      <c r="D38">
        <v>35.5390573312243</v>
      </c>
      <c r="E38">
        <v>38.9348676022844</v>
      </c>
      <c r="F38">
        <v>36.1100170584716</v>
      </c>
      <c r="G38">
        <v>36.9973069368671</v>
      </c>
      <c r="H38">
        <v>41.3518143528743</v>
      </c>
      <c r="I38">
        <v>43.7864428380375</v>
      </c>
      <c r="J38">
        <v>40.8453603544274</v>
      </c>
      <c r="K38">
        <v>43.3735226117839</v>
      </c>
    </row>
    <row r="39" spans="1:11" ht="12.75">
      <c r="A39">
        <v>37</v>
      </c>
      <c r="B39">
        <v>27.9580485936186</v>
      </c>
      <c r="C39">
        <v>28.6932216796762</v>
      </c>
      <c r="D39">
        <v>35.5221303266693</v>
      </c>
      <c r="E39">
        <v>38.9163136762717</v>
      </c>
      <c r="F39">
        <v>36.103376365112</v>
      </c>
      <c r="G39">
        <v>37.0063642314072</v>
      </c>
      <c r="H39">
        <v>41.1711707820017</v>
      </c>
      <c r="I39">
        <v>44.2766761057074</v>
      </c>
      <c r="J39">
        <v>40.7935033151607</v>
      </c>
      <c r="K39">
        <v>43.3244377325914</v>
      </c>
    </row>
    <row r="40" spans="1:11" ht="12.75">
      <c r="A40">
        <v>38</v>
      </c>
      <c r="B40">
        <v>28.0068755409584</v>
      </c>
      <c r="C40">
        <v>28.7294001033149</v>
      </c>
      <c r="D40">
        <v>35.5731087300336</v>
      </c>
      <c r="E40">
        <v>38.8880942815184</v>
      </c>
      <c r="F40">
        <v>36.0637290630085</v>
      </c>
      <c r="G40">
        <v>36.9374587857526</v>
      </c>
      <c r="H40">
        <v>41.3539787604821</v>
      </c>
      <c r="I40">
        <v>44.2028710094467</v>
      </c>
      <c r="J40">
        <v>40.7537781268709</v>
      </c>
      <c r="K40">
        <v>43.2050739585679</v>
      </c>
    </row>
    <row r="41" spans="1:11" ht="12.75">
      <c r="A41">
        <v>39</v>
      </c>
      <c r="B41">
        <v>28.0649437767568</v>
      </c>
      <c r="C41">
        <v>28.6867029941827</v>
      </c>
      <c r="D41">
        <v>35.5513972312461</v>
      </c>
      <c r="E41">
        <v>38.8953073373535</v>
      </c>
      <c r="F41">
        <v>36.0585916567171</v>
      </c>
      <c r="G41">
        <v>36.9152558656636</v>
      </c>
      <c r="H41">
        <v>41.6125074380073</v>
      </c>
      <c r="I41">
        <v>44.0337094947096</v>
      </c>
      <c r="J41">
        <v>40.8092960756802</v>
      </c>
      <c r="K41">
        <v>43.3366640070875</v>
      </c>
    </row>
    <row r="42" spans="1:11" ht="12.75">
      <c r="A42">
        <v>40</v>
      </c>
      <c r="B42">
        <v>27.9818708170419</v>
      </c>
      <c r="C42">
        <v>28.6502442556452</v>
      </c>
      <c r="D42">
        <v>35.4897252795574</v>
      </c>
      <c r="E42">
        <v>38.8771196995988</v>
      </c>
      <c r="F42">
        <v>36.0853138968498</v>
      </c>
      <c r="G42">
        <v>36.9588683287458</v>
      </c>
      <c r="H42">
        <v>41.710978655047</v>
      </c>
      <c r="I42">
        <v>43.7143838515479</v>
      </c>
      <c r="J42">
        <v>40.7537403190409</v>
      </c>
      <c r="K42">
        <v>43.3246257540302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00"/>
  <sheetViews>
    <sheetView workbookViewId="0" topLeftCell="A1">
      <selection activeCell="AU2" sqref="AU2"/>
    </sheetView>
  </sheetViews>
  <sheetFormatPr defaultColWidth="9.140625" defaultRowHeight="12.75"/>
  <cols>
    <col min="46" max="16384" width="9.140625" style="1" customWidth="1"/>
  </cols>
  <sheetData>
    <row r="1" spans="1:32" ht="12.75">
      <c r="A1" s="6" t="s">
        <v>5</v>
      </c>
      <c r="B1" s="7" t="s">
        <v>19</v>
      </c>
      <c r="C1" s="6"/>
      <c r="D1" s="8"/>
      <c r="J1" s="9"/>
      <c r="T1" s="10"/>
      <c r="AF1" s="10"/>
    </row>
    <row r="2" spans="1:32" ht="12.75">
      <c r="A2" s="6" t="s">
        <v>6</v>
      </c>
      <c r="B2" s="8">
        <v>41700000</v>
      </c>
      <c r="C2" s="11"/>
      <c r="D2" s="11"/>
      <c r="E2" s="11"/>
      <c r="H2" s="11"/>
      <c r="I2" s="12"/>
      <c r="R2" s="11"/>
      <c r="S2" s="11"/>
      <c r="T2" s="1"/>
      <c r="AF2" s="10"/>
    </row>
    <row r="3" spans="1:84" ht="12.75">
      <c r="A3" s="71" t="s">
        <v>0</v>
      </c>
      <c r="B3" s="71"/>
      <c r="I3" s="12"/>
      <c r="K3" s="16" t="s">
        <v>1</v>
      </c>
      <c r="R3" s="1"/>
      <c r="S3" s="14"/>
      <c r="T3" s="16" t="s">
        <v>2</v>
      </c>
      <c r="U3" s="1"/>
      <c r="V3" s="1"/>
      <c r="W3" s="1"/>
      <c r="Z3" s="1"/>
      <c r="AA3" s="1"/>
      <c r="AB3" s="1"/>
      <c r="AC3" s="16" t="s">
        <v>3</v>
      </c>
      <c r="AF3" s="13"/>
      <c r="AG3" s="1"/>
      <c r="AJ3" s="1"/>
      <c r="AK3" s="1"/>
      <c r="AL3" s="16" t="s">
        <v>4</v>
      </c>
      <c r="AM3" s="1"/>
      <c r="AN3" s="1"/>
      <c r="AO3" s="1"/>
      <c r="AR3" s="1"/>
      <c r="AS3" s="1"/>
      <c r="AT3" s="24"/>
      <c r="AU3" s="64"/>
      <c r="BE3" s="64"/>
      <c r="BN3" s="64"/>
      <c r="BO3" s="64"/>
      <c r="BP3" s="64"/>
      <c r="BQ3" s="64"/>
      <c r="BR3" s="64"/>
      <c r="BU3" s="64"/>
      <c r="BW3" s="64"/>
      <c r="CF3" s="64"/>
    </row>
    <row r="4" spans="2:96" ht="12.75">
      <c r="B4" s="13"/>
      <c r="E4" s="17"/>
      <c r="I4" s="11"/>
      <c r="K4" s="13"/>
      <c r="P4" s="17"/>
      <c r="R4" s="11"/>
      <c r="T4" s="13"/>
      <c r="U4" s="11"/>
      <c r="V4" s="11"/>
      <c r="X4" s="11"/>
      <c r="Z4" s="19"/>
      <c r="AA4" s="20"/>
      <c r="AC4" s="13"/>
      <c r="AH4" s="10"/>
      <c r="AI4" s="21"/>
      <c r="AJ4" s="22"/>
      <c r="AL4" s="13"/>
      <c r="AN4" s="1"/>
      <c r="AR4" s="23"/>
      <c r="AS4" s="24"/>
      <c r="AU4" s="64"/>
      <c r="AY4" s="19"/>
      <c r="AZ4" s="20"/>
      <c r="BA4" s="23"/>
      <c r="BB4" s="24"/>
      <c r="BC4" s="24"/>
      <c r="BE4" s="64"/>
      <c r="BH4" s="19"/>
      <c r="BI4" s="20"/>
      <c r="BJ4" s="23"/>
      <c r="BK4" s="24"/>
      <c r="BL4" s="24"/>
      <c r="BN4" s="64"/>
      <c r="BP4" s="19"/>
      <c r="BQ4" s="20"/>
      <c r="BR4" s="23"/>
      <c r="BS4" s="24"/>
      <c r="BT4" s="24"/>
      <c r="BU4" s="24"/>
      <c r="BW4" s="64"/>
      <c r="BX4" s="19"/>
      <c r="BY4" s="20"/>
      <c r="BZ4" s="23"/>
      <c r="CA4" s="24"/>
      <c r="CB4" s="24"/>
      <c r="CC4" s="24"/>
      <c r="CF4" s="64"/>
      <c r="CG4" s="20"/>
      <c r="CH4" s="23"/>
      <c r="CI4" s="24"/>
      <c r="CJ4" s="24"/>
      <c r="CK4" s="24"/>
      <c r="CN4" s="20"/>
      <c r="CO4" s="23"/>
      <c r="CP4" s="24"/>
      <c r="CQ4" s="24"/>
      <c r="CR4" s="24"/>
    </row>
    <row r="5" spans="1:101" ht="13.5" thickBot="1">
      <c r="A5" s="26" t="s">
        <v>7</v>
      </c>
      <c r="B5" s="26" t="s">
        <v>8</v>
      </c>
      <c r="C5" s="27"/>
      <c r="D5" s="9"/>
      <c r="E5" s="9"/>
      <c r="F5" s="27"/>
      <c r="G5" s="9"/>
      <c r="H5" s="27"/>
      <c r="I5" s="27"/>
      <c r="J5" s="26" t="s">
        <v>9</v>
      </c>
      <c r="K5" s="26" t="s">
        <v>8</v>
      </c>
      <c r="R5" s="11"/>
      <c r="S5" s="26" t="s">
        <v>9</v>
      </c>
      <c r="T5" s="26" t="s">
        <v>8</v>
      </c>
      <c r="U5" s="11"/>
      <c r="Z5" s="27"/>
      <c r="AA5" s="27"/>
      <c r="AB5" s="26" t="s">
        <v>9</v>
      </c>
      <c r="AC5" s="26" t="s">
        <v>8</v>
      </c>
      <c r="AI5" s="9"/>
      <c r="AJ5" s="27"/>
      <c r="AK5" s="26" t="s">
        <v>9</v>
      </c>
      <c r="AL5" s="26" t="s">
        <v>8</v>
      </c>
      <c r="AR5" s="27"/>
      <c r="AS5" s="27"/>
      <c r="AT5" s="27"/>
      <c r="AU5" s="27"/>
      <c r="AY5" s="27"/>
      <c r="AZ5" s="27"/>
      <c r="BA5" s="27"/>
      <c r="BB5" s="27"/>
      <c r="BC5" s="27"/>
      <c r="BD5" s="27"/>
      <c r="BE5" s="64"/>
      <c r="BH5" s="27"/>
      <c r="BI5" s="27"/>
      <c r="BJ5" s="27"/>
      <c r="BK5" s="27"/>
      <c r="BL5" s="27"/>
      <c r="BM5" s="27"/>
      <c r="BN5" s="64"/>
      <c r="BP5" s="27"/>
      <c r="BQ5" s="27"/>
      <c r="BR5" s="27"/>
      <c r="BS5" s="27"/>
      <c r="BT5" s="27"/>
      <c r="BU5" s="27"/>
      <c r="BV5" s="27"/>
      <c r="BW5" s="64"/>
      <c r="BX5" s="27"/>
      <c r="BY5" s="27"/>
      <c r="BZ5" s="27"/>
      <c r="CA5" s="27"/>
      <c r="CB5" s="27"/>
      <c r="CC5" s="27"/>
      <c r="CE5" s="27"/>
      <c r="CF5" s="64"/>
      <c r="CG5" s="27"/>
      <c r="CH5" s="27"/>
      <c r="CI5" s="27"/>
      <c r="CJ5" s="27"/>
      <c r="CK5" s="27"/>
      <c r="CN5" s="27"/>
      <c r="CO5" s="27"/>
      <c r="CP5" s="27"/>
      <c r="CQ5" s="27"/>
      <c r="CR5" s="27"/>
      <c r="CS5" s="27"/>
      <c r="CT5" s="27"/>
      <c r="CU5" s="27"/>
      <c r="CV5" s="27"/>
      <c r="CW5" s="27"/>
    </row>
    <row r="6" spans="1:101" ht="13.5" thickTop="1">
      <c r="A6">
        <v>1</v>
      </c>
      <c r="B6" s="4">
        <f aca="true" t="shared" si="0" ref="B6:B45">AVERAGE(B53:C53)</f>
        <v>-0.135469585290579</v>
      </c>
      <c r="C6" s="11"/>
      <c r="D6" s="11"/>
      <c r="E6" s="11"/>
      <c r="F6" s="11"/>
      <c r="G6" s="11"/>
      <c r="H6" s="11"/>
      <c r="I6" s="11"/>
      <c r="J6">
        <v>1</v>
      </c>
      <c r="K6" s="15">
        <f aca="true" t="shared" si="1" ref="K6:K45">AVERAGE(D53:E53)</f>
        <v>-0.132151747589266</v>
      </c>
      <c r="R6" s="11"/>
      <c r="S6" s="62">
        <v>1</v>
      </c>
      <c r="T6" s="4">
        <f>AVERAGE(F53:G53)</f>
        <v>-0.09842407180535695</v>
      </c>
      <c r="Z6" s="1"/>
      <c r="AA6" s="1"/>
      <c r="AB6">
        <v>1</v>
      </c>
      <c r="AC6" s="15">
        <f>AVERAGE(H53:I53)</f>
        <v>-0.0509761902884112</v>
      </c>
      <c r="AJ6" s="11"/>
      <c r="AK6">
        <v>1</v>
      </c>
      <c r="AL6" s="15">
        <f>AVERAGE(J53:K53)</f>
        <v>-0.057569706219271294</v>
      </c>
      <c r="AR6" s="1"/>
      <c r="AS6" s="1"/>
      <c r="AU6" s="24"/>
      <c r="BE6" s="29"/>
      <c r="BN6" s="29"/>
      <c r="BS6" s="29"/>
      <c r="BT6" s="29"/>
      <c r="BU6" s="29"/>
      <c r="BW6" s="29"/>
      <c r="BX6" s="29"/>
      <c r="BY6" s="29"/>
      <c r="BZ6" s="29"/>
      <c r="CA6" s="29"/>
      <c r="CB6" s="29"/>
      <c r="CC6" s="29"/>
      <c r="CF6" s="29"/>
      <c r="CG6" s="29"/>
      <c r="CH6" s="29"/>
      <c r="CI6" s="29"/>
      <c r="CJ6" s="29"/>
      <c r="CK6" s="29"/>
      <c r="CS6" s="30"/>
      <c r="CT6" s="30"/>
      <c r="CU6" s="30"/>
      <c r="CV6" s="3"/>
      <c r="CW6" s="30"/>
    </row>
    <row r="7" spans="1:101" ht="12.75">
      <c r="A7">
        <f aca="true" t="shared" si="2" ref="A7:A45">A6+1</f>
        <v>2</v>
      </c>
      <c r="B7" s="4">
        <f t="shared" si="0"/>
        <v>0.0009049418582292032</v>
      </c>
      <c r="I7" s="11"/>
      <c r="J7">
        <f aca="true" t="shared" si="3" ref="J7:J45">J6+1</f>
        <v>2</v>
      </c>
      <c r="K7" s="15">
        <f t="shared" si="1"/>
        <v>-0.010918363345920244</v>
      </c>
      <c r="R7" s="11"/>
      <c r="S7" s="62">
        <f aca="true" t="shared" si="4" ref="S7:S45">S6+1</f>
        <v>2</v>
      </c>
      <c r="T7" s="4">
        <f aca="true" t="shared" si="5" ref="T7:T44">AVERAGE(F54:G54)</f>
        <v>-0.008286790122782665</v>
      </c>
      <c r="W7" s="1"/>
      <c r="X7" s="28"/>
      <c r="Y7" s="1"/>
      <c r="Z7" s="1"/>
      <c r="AA7" s="1"/>
      <c r="AB7">
        <f aca="true" t="shared" si="6" ref="AB7:AB45">AB6+1</f>
        <v>2</v>
      </c>
      <c r="AC7" s="15">
        <f aca="true" t="shared" si="7" ref="AC7:AC44">AVERAGE(H54:I54)</f>
        <v>0.0744015839071326</v>
      </c>
      <c r="AJ7" s="11"/>
      <c r="AK7">
        <f aca="true" t="shared" si="8" ref="AK7:AK45">AK6+1</f>
        <v>2</v>
      </c>
      <c r="AL7" s="15">
        <f aca="true" t="shared" si="9" ref="AL7:AL44">AVERAGE(J54:K54)</f>
        <v>0.00596768222923294</v>
      </c>
      <c r="AO7" s="1"/>
      <c r="AP7" s="1"/>
      <c r="AQ7" s="1"/>
      <c r="AR7" s="1"/>
      <c r="AS7" s="1"/>
      <c r="AU7" s="24"/>
      <c r="AY7" s="24"/>
      <c r="AZ7" s="24"/>
      <c r="BA7" s="24"/>
      <c r="BB7" s="24"/>
      <c r="BC7" s="28"/>
      <c r="BE7" s="29"/>
      <c r="BI7" s="24"/>
      <c r="BJ7" s="28"/>
      <c r="BK7" s="3"/>
      <c r="BN7" s="29"/>
      <c r="BS7" s="29"/>
      <c r="BT7" s="29"/>
      <c r="BU7" s="29"/>
      <c r="BW7" s="29"/>
      <c r="BX7" s="29"/>
      <c r="BY7" s="29"/>
      <c r="BZ7" s="29"/>
      <c r="CA7" s="29"/>
      <c r="CB7" s="29"/>
      <c r="CC7" s="29"/>
      <c r="CF7" s="29"/>
      <c r="CG7" s="29"/>
      <c r="CH7" s="29"/>
      <c r="CI7" s="29"/>
      <c r="CJ7" s="29"/>
      <c r="CK7" s="29"/>
      <c r="CS7" s="30"/>
      <c r="CT7" s="30"/>
      <c r="CU7" s="30"/>
      <c r="CV7" s="3"/>
      <c r="CW7" s="30"/>
    </row>
    <row r="8" spans="1:101" ht="12.75">
      <c r="A8">
        <f t="shared" si="2"/>
        <v>3</v>
      </c>
      <c r="B8" s="4">
        <f t="shared" si="0"/>
        <v>-0.0060224582805516996</v>
      </c>
      <c r="C8" s="9"/>
      <c r="I8" s="11"/>
      <c r="J8">
        <f t="shared" si="3"/>
        <v>3</v>
      </c>
      <c r="K8" s="15">
        <f t="shared" si="1"/>
        <v>-0.002481330630436763</v>
      </c>
      <c r="N8" s="2"/>
      <c r="R8" s="11"/>
      <c r="S8" s="62">
        <f t="shared" si="4"/>
        <v>3</v>
      </c>
      <c r="T8" s="4">
        <f t="shared" si="5"/>
        <v>-0.005830174417284065</v>
      </c>
      <c r="W8" s="1"/>
      <c r="X8" s="28"/>
      <c r="Y8" s="1"/>
      <c r="Z8" s="1"/>
      <c r="AA8" s="1"/>
      <c r="AB8">
        <f t="shared" si="6"/>
        <v>3</v>
      </c>
      <c r="AC8" s="15">
        <f t="shared" si="7"/>
        <v>-0.09425464241811489</v>
      </c>
      <c r="AJ8" s="11"/>
      <c r="AK8">
        <f t="shared" si="8"/>
        <v>3</v>
      </c>
      <c r="AL8" s="15">
        <f t="shared" si="9"/>
        <v>-0.0012335182695539782</v>
      </c>
      <c r="AO8" s="1"/>
      <c r="AP8" s="1"/>
      <c r="AQ8" s="1"/>
      <c r="AR8" s="1"/>
      <c r="AS8" s="1"/>
      <c r="AU8" s="24"/>
      <c r="AY8" s="24"/>
      <c r="AZ8" s="24"/>
      <c r="BA8" s="24"/>
      <c r="BB8" s="24"/>
      <c r="BC8" s="28"/>
      <c r="BE8" s="29"/>
      <c r="BI8" s="24"/>
      <c r="BJ8" s="28"/>
      <c r="BK8" s="3"/>
      <c r="BN8" s="29"/>
      <c r="BS8" s="29"/>
      <c r="BT8" s="29"/>
      <c r="BU8" s="29"/>
      <c r="BW8" s="29"/>
      <c r="BX8" s="29"/>
      <c r="BY8" s="29"/>
      <c r="BZ8" s="29"/>
      <c r="CA8" s="29"/>
      <c r="CB8" s="29"/>
      <c r="CC8" s="29"/>
      <c r="CF8" s="29"/>
      <c r="CG8" s="29"/>
      <c r="CH8" s="29"/>
      <c r="CI8" s="29"/>
      <c r="CJ8" s="29"/>
      <c r="CK8" s="29"/>
      <c r="CS8" s="30"/>
      <c r="CT8" s="30"/>
      <c r="CU8" s="30"/>
      <c r="CV8" s="3"/>
      <c r="CW8" s="30"/>
    </row>
    <row r="9" spans="1:101" ht="12.75">
      <c r="A9">
        <f t="shared" si="2"/>
        <v>4</v>
      </c>
      <c r="B9" s="4">
        <f t="shared" si="0"/>
        <v>-0.0061312497986057</v>
      </c>
      <c r="C9" s="12"/>
      <c r="I9" s="11"/>
      <c r="J9">
        <f t="shared" si="3"/>
        <v>4</v>
      </c>
      <c r="K9" s="15">
        <f t="shared" si="1"/>
        <v>0.00111278469548004</v>
      </c>
      <c r="R9" s="11"/>
      <c r="S9" s="62">
        <f t="shared" si="4"/>
        <v>4</v>
      </c>
      <c r="T9" s="4">
        <f t="shared" si="5"/>
        <v>-0.00067984365212481</v>
      </c>
      <c r="W9" s="1"/>
      <c r="X9" s="28"/>
      <c r="Y9" s="1"/>
      <c r="Z9" s="1"/>
      <c r="AA9" s="1"/>
      <c r="AB9">
        <f t="shared" si="6"/>
        <v>4</v>
      </c>
      <c r="AC9" s="15">
        <f t="shared" si="7"/>
        <v>-0.007393975249208602</v>
      </c>
      <c r="AJ9" s="11"/>
      <c r="AK9">
        <f t="shared" si="8"/>
        <v>4</v>
      </c>
      <c r="AL9" s="15">
        <f t="shared" si="9"/>
        <v>-0.005107154675283665</v>
      </c>
      <c r="AO9" s="1"/>
      <c r="AP9" s="1"/>
      <c r="AQ9" s="1"/>
      <c r="AR9" s="1"/>
      <c r="AS9" s="1"/>
      <c r="AU9" s="24"/>
      <c r="AV9" s="28"/>
      <c r="AY9" s="24"/>
      <c r="AZ9" s="24"/>
      <c r="BA9" s="24"/>
      <c r="BB9" s="24"/>
      <c r="BC9" s="28"/>
      <c r="BE9" s="29"/>
      <c r="BH9" s="28"/>
      <c r="BI9" s="24"/>
      <c r="BJ9" s="28"/>
      <c r="BK9" s="3"/>
      <c r="BL9" s="28"/>
      <c r="BN9" s="29"/>
      <c r="BP9" s="29"/>
      <c r="BQ9" s="29"/>
      <c r="BR9" s="29"/>
      <c r="BS9" s="29"/>
      <c r="BT9" s="29"/>
      <c r="BU9" s="29"/>
      <c r="BW9" s="29"/>
      <c r="BX9" s="29"/>
      <c r="BY9" s="29"/>
      <c r="BZ9" s="29"/>
      <c r="CA9" s="29"/>
      <c r="CB9" s="29"/>
      <c r="CC9" s="29"/>
      <c r="CF9" s="29"/>
      <c r="CG9" s="29"/>
      <c r="CH9" s="29"/>
      <c r="CI9" s="29"/>
      <c r="CJ9" s="29"/>
      <c r="CK9" s="29"/>
      <c r="CN9" s="28"/>
      <c r="CS9" s="30"/>
      <c r="CT9" s="30"/>
      <c r="CU9" s="30"/>
      <c r="CV9" s="3"/>
      <c r="CW9" s="30"/>
    </row>
    <row r="10" spans="1:101" ht="12.75">
      <c r="A10">
        <f t="shared" si="2"/>
        <v>5</v>
      </c>
      <c r="B10" s="4">
        <f t="shared" si="0"/>
        <v>0.0034308099941504602</v>
      </c>
      <c r="I10" s="11"/>
      <c r="J10">
        <f t="shared" si="3"/>
        <v>5</v>
      </c>
      <c r="K10" s="15">
        <f t="shared" si="1"/>
        <v>0.011507696322932144</v>
      </c>
      <c r="R10" s="11"/>
      <c r="S10" s="62">
        <f t="shared" si="4"/>
        <v>5</v>
      </c>
      <c r="T10" s="4">
        <f t="shared" si="5"/>
        <v>0.005426309267457262</v>
      </c>
      <c r="U10" s="11"/>
      <c r="V10" s="11"/>
      <c r="W10" s="1"/>
      <c r="X10" s="28"/>
      <c r="Y10" s="1"/>
      <c r="Z10" s="1"/>
      <c r="AA10" s="1"/>
      <c r="AB10">
        <f t="shared" si="6"/>
        <v>5</v>
      </c>
      <c r="AC10" s="15">
        <f t="shared" si="7"/>
        <v>-0.05075689531980545</v>
      </c>
      <c r="AJ10" s="11"/>
      <c r="AK10">
        <f t="shared" si="8"/>
        <v>5</v>
      </c>
      <c r="AL10" s="15">
        <f t="shared" si="9"/>
        <v>-0.0008750975812839026</v>
      </c>
      <c r="AN10" s="1"/>
      <c r="AO10" s="1"/>
      <c r="AP10" s="1"/>
      <c r="AQ10" s="1"/>
      <c r="AR10" s="1"/>
      <c r="AS10" s="1"/>
      <c r="AU10" s="24"/>
      <c r="AY10" s="28"/>
      <c r="AZ10" s="28"/>
      <c r="BB10" s="28"/>
      <c r="BC10" s="28"/>
      <c r="BE10" s="29"/>
      <c r="BH10" s="28"/>
      <c r="BI10" s="24"/>
      <c r="BJ10" s="28"/>
      <c r="BK10" s="3"/>
      <c r="BL10" s="28"/>
      <c r="BN10" s="29"/>
      <c r="BP10" s="29"/>
      <c r="BQ10" s="29"/>
      <c r="BR10" s="29"/>
      <c r="BS10" s="29"/>
      <c r="BT10" s="29"/>
      <c r="BU10" s="29"/>
      <c r="BW10" s="29"/>
      <c r="BX10" s="29"/>
      <c r="BY10" s="29"/>
      <c r="BZ10" s="29"/>
      <c r="CA10" s="29"/>
      <c r="CB10" s="29"/>
      <c r="CC10" s="29"/>
      <c r="CF10" s="29"/>
      <c r="CG10" s="29"/>
      <c r="CH10" s="29"/>
      <c r="CI10" s="29"/>
      <c r="CJ10" s="29"/>
      <c r="CK10" s="29"/>
      <c r="CN10" s="28"/>
      <c r="CS10" s="30"/>
      <c r="CT10" s="30"/>
      <c r="CU10" s="30"/>
      <c r="CV10" s="3"/>
      <c r="CW10" s="30"/>
    </row>
    <row r="11" spans="1:101" ht="12.75">
      <c r="A11">
        <f t="shared" si="2"/>
        <v>6</v>
      </c>
      <c r="B11" s="4">
        <f t="shared" si="0"/>
        <v>0.007817956226778855</v>
      </c>
      <c r="C11" s="5"/>
      <c r="I11" s="11"/>
      <c r="J11">
        <f t="shared" si="3"/>
        <v>6</v>
      </c>
      <c r="K11" s="15">
        <f t="shared" si="1"/>
        <v>0.0007792129579442515</v>
      </c>
      <c r="M11" s="1"/>
      <c r="N11" s="1"/>
      <c r="O11" s="1"/>
      <c r="R11" s="11"/>
      <c r="S11" s="62">
        <f t="shared" si="4"/>
        <v>6</v>
      </c>
      <c r="T11" s="4">
        <f t="shared" si="5"/>
        <v>0.009370498924734405</v>
      </c>
      <c r="U11" s="11"/>
      <c r="V11" s="11"/>
      <c r="W11" s="1"/>
      <c r="X11" s="1"/>
      <c r="Y11" s="1"/>
      <c r="Z11" s="1"/>
      <c r="AA11" s="1"/>
      <c r="AB11">
        <f t="shared" si="6"/>
        <v>6</v>
      </c>
      <c r="AC11" s="15">
        <f t="shared" si="7"/>
        <v>0.07800392907999655</v>
      </c>
      <c r="AJ11" s="11"/>
      <c r="AK11">
        <f t="shared" si="8"/>
        <v>6</v>
      </c>
      <c r="AL11" s="15">
        <f t="shared" si="9"/>
        <v>0.0012480882968882146</v>
      </c>
      <c r="AN11" s="1"/>
      <c r="AO11" s="1"/>
      <c r="AP11" s="1"/>
      <c r="AQ11" s="1"/>
      <c r="AR11" s="1"/>
      <c r="AS11" s="1"/>
      <c r="AU11" s="24"/>
      <c r="AV11" s="28"/>
      <c r="AY11" s="28"/>
      <c r="AZ11" s="28"/>
      <c r="BA11" s="28"/>
      <c r="BB11" s="28"/>
      <c r="BC11" s="28"/>
      <c r="BE11" s="29"/>
      <c r="BH11" s="32"/>
      <c r="BI11" s="24"/>
      <c r="BJ11" s="28"/>
      <c r="BK11" s="3"/>
      <c r="BL11" s="32"/>
      <c r="BN11" s="29"/>
      <c r="BP11" s="29"/>
      <c r="BQ11" s="29"/>
      <c r="BR11" s="29"/>
      <c r="BS11" s="29"/>
      <c r="BT11" s="29"/>
      <c r="BU11" s="29"/>
      <c r="BW11" s="29"/>
      <c r="BX11" s="29"/>
      <c r="BY11" s="29"/>
      <c r="BZ11" s="29"/>
      <c r="CA11" s="29"/>
      <c r="CB11" s="29"/>
      <c r="CC11" s="29"/>
      <c r="CF11" s="29"/>
      <c r="CG11" s="29"/>
      <c r="CH11" s="29"/>
      <c r="CI11" s="29"/>
      <c r="CJ11" s="29"/>
      <c r="CK11" s="29"/>
      <c r="CN11" s="32"/>
      <c r="CO11" s="3"/>
      <c r="CS11" s="30"/>
      <c r="CT11" s="30"/>
      <c r="CU11" s="30"/>
      <c r="CV11" s="3"/>
      <c r="CW11" s="30"/>
    </row>
    <row r="12" spans="1:101" ht="12.75">
      <c r="A12">
        <f t="shared" si="2"/>
        <v>7</v>
      </c>
      <c r="B12" s="4">
        <f t="shared" si="0"/>
        <v>0.035357055666596304</v>
      </c>
      <c r="C12" s="27"/>
      <c r="D12" s="10"/>
      <c r="I12" s="11"/>
      <c r="J12">
        <f t="shared" si="3"/>
        <v>7</v>
      </c>
      <c r="K12" s="15">
        <f t="shared" si="1"/>
        <v>0.016607110471474028</v>
      </c>
      <c r="M12" s="1"/>
      <c r="N12" s="27"/>
      <c r="O12" s="1"/>
      <c r="R12" s="11"/>
      <c r="S12" s="62">
        <f t="shared" si="4"/>
        <v>7</v>
      </c>
      <c r="T12" s="4">
        <f t="shared" si="5"/>
        <v>0.024854653576938848</v>
      </c>
      <c r="U12" s="11"/>
      <c r="V12" s="11"/>
      <c r="W12" s="1"/>
      <c r="X12" s="1"/>
      <c r="Y12" s="1"/>
      <c r="Z12" s="1"/>
      <c r="AA12" s="1"/>
      <c r="AB12">
        <f t="shared" si="6"/>
        <v>7</v>
      </c>
      <c r="AC12" s="15">
        <f t="shared" si="7"/>
        <v>0.034323738730483305</v>
      </c>
      <c r="AJ12" s="11"/>
      <c r="AK12">
        <f t="shared" si="8"/>
        <v>7</v>
      </c>
      <c r="AL12" s="15">
        <f t="shared" si="9"/>
        <v>0.004701393528444845</v>
      </c>
      <c r="AN12" s="1"/>
      <c r="AO12" s="1"/>
      <c r="AP12" s="1"/>
      <c r="AQ12" s="1"/>
      <c r="AR12" s="1"/>
      <c r="AS12" s="1"/>
      <c r="AU12" s="24"/>
      <c r="AV12" s="28"/>
      <c r="AY12" s="28"/>
      <c r="AZ12" s="28"/>
      <c r="BA12" s="28"/>
      <c r="BB12" s="28"/>
      <c r="BC12" s="28"/>
      <c r="BE12" s="29"/>
      <c r="BH12" s="28"/>
      <c r="BI12" s="24"/>
      <c r="BJ12" s="28"/>
      <c r="BK12" s="3"/>
      <c r="BL12" s="33"/>
      <c r="BN12" s="29"/>
      <c r="BP12" s="29"/>
      <c r="BQ12" s="29"/>
      <c r="BR12" s="29"/>
      <c r="BS12" s="29"/>
      <c r="BT12" s="29"/>
      <c r="BU12" s="29"/>
      <c r="BW12" s="29"/>
      <c r="BX12" s="29"/>
      <c r="BY12" s="29"/>
      <c r="BZ12" s="29"/>
      <c r="CA12" s="29"/>
      <c r="CB12" s="29"/>
      <c r="CC12" s="29"/>
      <c r="CF12" s="29"/>
      <c r="CG12" s="28"/>
      <c r="CH12" s="28"/>
      <c r="CI12" s="28"/>
      <c r="CJ12" s="28"/>
      <c r="CK12" s="28"/>
      <c r="CN12" s="33"/>
      <c r="CO12" s="3"/>
      <c r="CP12" s="20"/>
      <c r="CQ12" s="34"/>
      <c r="CR12" s="3"/>
      <c r="CS12" s="30"/>
      <c r="CT12" s="30"/>
      <c r="CU12" s="30"/>
      <c r="CV12" s="3"/>
      <c r="CW12" s="30"/>
    </row>
    <row r="13" spans="1:101" ht="12.75">
      <c r="A13">
        <f t="shared" si="2"/>
        <v>8</v>
      </c>
      <c r="B13" s="4">
        <f t="shared" si="0"/>
        <v>0.03317164444520795</v>
      </c>
      <c r="C13" s="28"/>
      <c r="D13" s="10"/>
      <c r="I13" s="61"/>
      <c r="J13">
        <f t="shared" si="3"/>
        <v>8</v>
      </c>
      <c r="K13" s="15">
        <f t="shared" si="1"/>
        <v>0.0281283093357384</v>
      </c>
      <c r="M13" s="1"/>
      <c r="N13" s="28"/>
      <c r="O13" s="1"/>
      <c r="R13" s="11"/>
      <c r="S13" s="62">
        <f t="shared" si="4"/>
        <v>8</v>
      </c>
      <c r="T13" s="4">
        <f t="shared" si="5"/>
        <v>0.03804827048966395</v>
      </c>
      <c r="U13" s="11"/>
      <c r="W13" s="1"/>
      <c r="X13" s="1"/>
      <c r="Y13" s="1"/>
      <c r="Z13" s="1"/>
      <c r="AA13" s="1"/>
      <c r="AB13">
        <f t="shared" si="6"/>
        <v>8</v>
      </c>
      <c r="AC13" s="15">
        <f t="shared" si="7"/>
        <v>0.0760026693851554</v>
      </c>
      <c r="AJ13" s="11"/>
      <c r="AK13">
        <f t="shared" si="8"/>
        <v>8</v>
      </c>
      <c r="AL13" s="15">
        <f t="shared" si="9"/>
        <v>0.00961333860405761</v>
      </c>
      <c r="AN13" s="1"/>
      <c r="AO13" s="1"/>
      <c r="AP13" s="1"/>
      <c r="AQ13" s="1"/>
      <c r="AR13" s="1"/>
      <c r="AS13" s="1"/>
      <c r="AU13" s="24"/>
      <c r="AV13" s="28"/>
      <c r="AY13" s="28"/>
      <c r="AZ13" s="28"/>
      <c r="BA13" s="28"/>
      <c r="BB13" s="28"/>
      <c r="BC13" s="28"/>
      <c r="BE13" s="29"/>
      <c r="BH13" s="28"/>
      <c r="BI13" s="24"/>
      <c r="BJ13" s="28"/>
      <c r="BK13" s="3"/>
      <c r="BL13" s="33"/>
      <c r="BN13" s="29"/>
      <c r="BP13" s="29"/>
      <c r="BQ13" s="29"/>
      <c r="BR13" s="29"/>
      <c r="BS13" s="29"/>
      <c r="BT13" s="29"/>
      <c r="BU13" s="29"/>
      <c r="BW13" s="29"/>
      <c r="BX13" s="29"/>
      <c r="BY13" s="29"/>
      <c r="BZ13" s="29"/>
      <c r="CA13" s="29"/>
      <c r="CB13" s="29"/>
      <c r="CC13" s="29"/>
      <c r="CF13" s="29"/>
      <c r="CG13" s="28"/>
      <c r="CH13" s="28"/>
      <c r="CI13" s="28"/>
      <c r="CJ13" s="28"/>
      <c r="CK13" s="28"/>
      <c r="CN13" s="33"/>
      <c r="CO13" s="3"/>
      <c r="CP13" s="20"/>
      <c r="CQ13" s="34"/>
      <c r="CR13" s="3"/>
      <c r="CS13" s="30"/>
      <c r="CT13" s="30"/>
      <c r="CU13" s="30"/>
      <c r="CV13" s="3"/>
      <c r="CW13" s="30"/>
    </row>
    <row r="14" spans="1:101" ht="12.75">
      <c r="A14" s="10">
        <f t="shared" si="2"/>
        <v>9</v>
      </c>
      <c r="B14" s="4">
        <f t="shared" si="0"/>
        <v>0.038732328951272404</v>
      </c>
      <c r="I14" s="11"/>
      <c r="J14">
        <f t="shared" si="3"/>
        <v>9</v>
      </c>
      <c r="K14" s="15">
        <f t="shared" si="1"/>
        <v>0.05893745948943695</v>
      </c>
      <c r="S14" s="62">
        <f t="shared" si="4"/>
        <v>9</v>
      </c>
      <c r="T14" s="4">
        <f t="shared" si="5"/>
        <v>0.06544732030434385</v>
      </c>
      <c r="AB14">
        <f t="shared" si="6"/>
        <v>9</v>
      </c>
      <c r="AC14" s="15">
        <f t="shared" si="7"/>
        <v>0.1605584812012125</v>
      </c>
      <c r="AK14">
        <f t="shared" si="8"/>
        <v>9</v>
      </c>
      <c r="AL14" s="15">
        <f t="shared" si="9"/>
        <v>0.02147486613561685</v>
      </c>
      <c r="AU14" s="24"/>
      <c r="AV14" s="27"/>
      <c r="AW14" s="27"/>
      <c r="AX14" s="27"/>
      <c r="AY14" s="27"/>
      <c r="AZ14" s="27"/>
      <c r="BA14" s="27"/>
      <c r="BB14" s="27"/>
      <c r="BC14" s="27"/>
      <c r="BE14" s="29"/>
      <c r="BF14" s="27"/>
      <c r="BG14" s="27"/>
      <c r="BH14" s="27"/>
      <c r="BI14" s="27"/>
      <c r="BJ14" s="27"/>
      <c r="BK14" s="27"/>
      <c r="BL14" s="27"/>
      <c r="BN14" s="29"/>
      <c r="BO14" s="27"/>
      <c r="BP14" s="27"/>
      <c r="BQ14" s="27"/>
      <c r="BR14" s="27"/>
      <c r="BS14" s="27"/>
      <c r="BT14" s="27"/>
      <c r="BU14" s="27"/>
      <c r="BW14" s="29"/>
      <c r="BX14" s="27"/>
      <c r="BY14" s="27"/>
      <c r="BZ14" s="27"/>
      <c r="CA14" s="27"/>
      <c r="CB14" s="27"/>
      <c r="CC14" s="27"/>
      <c r="CD14" s="27"/>
      <c r="CF14" s="29"/>
      <c r="CG14" s="27"/>
      <c r="CH14" s="27"/>
      <c r="CI14" s="27"/>
      <c r="CJ14" s="27"/>
      <c r="CK14" s="27"/>
      <c r="CL14" s="27"/>
      <c r="CM14" s="27"/>
      <c r="CN14" s="33"/>
      <c r="CO14" s="3"/>
      <c r="CP14" s="20"/>
      <c r="CQ14" s="34"/>
      <c r="CR14" s="3"/>
      <c r="CS14" s="30"/>
      <c r="CT14" s="30"/>
      <c r="CU14" s="30"/>
      <c r="CV14" s="3"/>
      <c r="CW14" s="30"/>
    </row>
    <row r="15" spans="1:101" ht="12.75">
      <c r="A15">
        <f t="shared" si="2"/>
        <v>10</v>
      </c>
      <c r="B15" s="4">
        <f t="shared" si="0"/>
        <v>0.05395358451562385</v>
      </c>
      <c r="I15" s="11"/>
      <c r="J15">
        <f t="shared" si="3"/>
        <v>10</v>
      </c>
      <c r="K15" s="15">
        <f t="shared" si="1"/>
        <v>0.0780849950386927</v>
      </c>
      <c r="L15" s="38"/>
      <c r="M15" s="35"/>
      <c r="N15" s="39"/>
      <c r="O15" s="39"/>
      <c r="P15" s="35"/>
      <c r="Q15" s="40"/>
      <c r="R15" s="28"/>
      <c r="S15" s="62">
        <f t="shared" si="4"/>
        <v>10</v>
      </c>
      <c r="T15" s="4">
        <f t="shared" si="5"/>
        <v>0.09197670607962295</v>
      </c>
      <c r="U15" s="41"/>
      <c r="V15" s="24"/>
      <c r="W15" s="34"/>
      <c r="X15" s="34"/>
      <c r="Y15" s="24"/>
      <c r="Z15" s="3"/>
      <c r="AA15" s="28"/>
      <c r="AB15">
        <f t="shared" si="6"/>
        <v>10</v>
      </c>
      <c r="AC15" s="15">
        <f t="shared" si="7"/>
        <v>0.249764715988745</v>
      </c>
      <c r="AD15" s="38"/>
      <c r="AE15" s="35"/>
      <c r="AF15" s="39"/>
      <c r="AG15" s="39"/>
      <c r="AH15" s="35"/>
      <c r="AI15" s="3"/>
      <c r="AJ15" s="28"/>
      <c r="AK15">
        <f t="shared" si="8"/>
        <v>10</v>
      </c>
      <c r="AL15" s="15">
        <f t="shared" si="9"/>
        <v>0.07130137299068795</v>
      </c>
      <c r="AM15" s="41"/>
      <c r="AN15" s="24"/>
      <c r="AO15" s="34"/>
      <c r="AP15" s="34"/>
      <c r="AQ15" s="24"/>
      <c r="AR15" s="3"/>
      <c r="AS15" s="28"/>
      <c r="AU15" s="24"/>
      <c r="AV15" s="28"/>
      <c r="AW15" s="41"/>
      <c r="AX15" s="24"/>
      <c r="AY15" s="34"/>
      <c r="AZ15" s="34"/>
      <c r="BA15" s="24"/>
      <c r="BB15" s="3"/>
      <c r="BC15" s="28"/>
      <c r="BE15" s="29"/>
      <c r="BF15" s="41"/>
      <c r="BG15" s="24"/>
      <c r="BH15" s="34"/>
      <c r="BI15" s="34"/>
      <c r="BJ15" s="24"/>
      <c r="BK15" s="3"/>
      <c r="BL15" s="28"/>
      <c r="BN15" s="29"/>
      <c r="BO15" s="41"/>
      <c r="BP15" s="24"/>
      <c r="BQ15" s="34"/>
      <c r="BR15" s="34"/>
      <c r="BS15" s="24"/>
      <c r="BT15" s="3"/>
      <c r="BU15" s="28"/>
      <c r="BW15" s="29"/>
      <c r="BX15" s="41"/>
      <c r="BY15" s="24"/>
      <c r="BZ15" s="34"/>
      <c r="CA15" s="34"/>
      <c r="CB15" s="24"/>
      <c r="CC15" s="3"/>
      <c r="CD15" s="28"/>
      <c r="CF15" s="29"/>
      <c r="CG15" s="41"/>
      <c r="CH15" s="24"/>
      <c r="CI15" s="34"/>
      <c r="CJ15" s="34"/>
      <c r="CK15" s="24"/>
      <c r="CL15" s="3"/>
      <c r="CM15" s="28"/>
      <c r="CN15" s="33"/>
      <c r="CO15" s="3"/>
      <c r="CP15" s="20"/>
      <c r="CQ15" s="34"/>
      <c r="CR15" s="3"/>
      <c r="CS15" s="30"/>
      <c r="CT15" s="30"/>
      <c r="CU15" s="30"/>
      <c r="CV15" s="3"/>
      <c r="CW15" s="30"/>
    </row>
    <row r="16" spans="1:101" ht="12.75">
      <c r="A16">
        <f t="shared" si="2"/>
        <v>11</v>
      </c>
      <c r="B16" s="4">
        <f t="shared" si="0"/>
        <v>0.10643920267686</v>
      </c>
      <c r="C16" s="38"/>
      <c r="D16" s="35"/>
      <c r="E16" s="39"/>
      <c r="F16" s="39"/>
      <c r="G16" s="35"/>
      <c r="H16" s="40"/>
      <c r="I16" s="28"/>
      <c r="J16">
        <f t="shared" si="3"/>
        <v>11</v>
      </c>
      <c r="K16" s="15">
        <f t="shared" si="1"/>
        <v>0.1598279425784055</v>
      </c>
      <c r="L16" s="38"/>
      <c r="M16" s="35"/>
      <c r="N16" s="39"/>
      <c r="O16" s="39"/>
      <c r="P16" s="35"/>
      <c r="Q16" s="40"/>
      <c r="R16" s="28"/>
      <c r="S16" s="62">
        <f t="shared" si="4"/>
        <v>11</v>
      </c>
      <c r="T16" s="4">
        <f>AVERAGE(F63:G63)</f>
        <v>0.18223018436544</v>
      </c>
      <c r="U16" s="41"/>
      <c r="V16" s="24"/>
      <c r="W16" s="34"/>
      <c r="X16" s="34"/>
      <c r="Y16" s="24"/>
      <c r="Z16" s="3"/>
      <c r="AA16" s="28"/>
      <c r="AB16">
        <f t="shared" si="6"/>
        <v>11</v>
      </c>
      <c r="AC16" s="15">
        <f t="shared" si="7"/>
        <v>0.20420145181548</v>
      </c>
      <c r="AD16" s="38"/>
      <c r="AE16" s="35"/>
      <c r="AF16" s="39"/>
      <c r="AG16" s="39"/>
      <c r="AH16" s="35"/>
      <c r="AI16" s="3"/>
      <c r="AJ16" s="28"/>
      <c r="AK16">
        <f t="shared" si="8"/>
        <v>11</v>
      </c>
      <c r="AL16" s="15">
        <f t="shared" si="9"/>
        <v>0.162102979826758</v>
      </c>
      <c r="AM16" s="41"/>
      <c r="AN16" s="24"/>
      <c r="AO16" s="34"/>
      <c r="AP16" s="34"/>
      <c r="AQ16" s="24"/>
      <c r="AR16" s="3"/>
      <c r="AS16" s="28"/>
      <c r="AU16" s="24"/>
      <c r="AV16" s="28"/>
      <c r="AW16" s="41"/>
      <c r="AX16" s="24"/>
      <c r="AY16" s="34"/>
      <c r="AZ16" s="34"/>
      <c r="BA16" s="24"/>
      <c r="BB16" s="3"/>
      <c r="BC16" s="28"/>
      <c r="BE16" s="29"/>
      <c r="BF16" s="41"/>
      <c r="BG16" s="24"/>
      <c r="BH16" s="34"/>
      <c r="BI16" s="34"/>
      <c r="BJ16" s="24"/>
      <c r="BK16" s="3"/>
      <c r="BL16" s="28"/>
      <c r="BN16" s="29"/>
      <c r="BO16" s="41"/>
      <c r="BP16" s="24"/>
      <c r="BQ16" s="34"/>
      <c r="BR16" s="34"/>
      <c r="BS16" s="24"/>
      <c r="BT16" s="3"/>
      <c r="BU16" s="28"/>
      <c r="BW16" s="29"/>
      <c r="BX16" s="41"/>
      <c r="BY16" s="24"/>
      <c r="BZ16" s="34"/>
      <c r="CA16" s="34"/>
      <c r="CB16" s="24"/>
      <c r="CC16" s="3"/>
      <c r="CD16" s="28"/>
      <c r="CF16" s="29"/>
      <c r="CG16" s="41"/>
      <c r="CH16" s="24"/>
      <c r="CI16" s="34"/>
      <c r="CJ16" s="34"/>
      <c r="CK16" s="24"/>
      <c r="CL16" s="3"/>
      <c r="CM16" s="28"/>
      <c r="CN16" s="33"/>
      <c r="CP16" s="20"/>
      <c r="CQ16" s="34"/>
      <c r="CR16" s="3"/>
      <c r="CS16" s="30"/>
      <c r="CT16" s="30"/>
      <c r="CU16" s="30"/>
      <c r="CV16" s="3"/>
      <c r="CW16" s="30"/>
    </row>
    <row r="17" spans="1:100" ht="12.75">
      <c r="A17">
        <f t="shared" si="2"/>
        <v>12</v>
      </c>
      <c r="B17" s="4">
        <f t="shared" si="0"/>
        <v>0.170756807541929</v>
      </c>
      <c r="I17" s="11"/>
      <c r="J17">
        <f t="shared" si="3"/>
        <v>12</v>
      </c>
      <c r="K17" s="15">
        <f t="shared" si="1"/>
        <v>0.2707081192742815</v>
      </c>
      <c r="L17" s="38"/>
      <c r="M17" s="35"/>
      <c r="N17" s="39"/>
      <c r="O17" s="39"/>
      <c r="P17" s="35"/>
      <c r="Q17" s="40"/>
      <c r="R17" s="28"/>
      <c r="S17" s="62">
        <f t="shared" si="4"/>
        <v>12</v>
      </c>
      <c r="T17" s="4">
        <f t="shared" si="5"/>
        <v>0.302455131083726</v>
      </c>
      <c r="U17" s="41"/>
      <c r="V17" s="24"/>
      <c r="W17" s="34"/>
      <c r="X17" s="34"/>
      <c r="Y17" s="24"/>
      <c r="Z17" s="3"/>
      <c r="AA17" s="28"/>
      <c r="AB17">
        <f t="shared" si="6"/>
        <v>12</v>
      </c>
      <c r="AC17" s="15">
        <f t="shared" si="7"/>
        <v>0.3742328767777445</v>
      </c>
      <c r="AD17" s="38"/>
      <c r="AE17" s="35"/>
      <c r="AF17" s="39"/>
      <c r="AG17" s="39"/>
      <c r="AH17" s="35"/>
      <c r="AI17" s="3"/>
      <c r="AJ17" s="28"/>
      <c r="AK17">
        <f t="shared" si="8"/>
        <v>12</v>
      </c>
      <c r="AL17" s="15">
        <f t="shared" si="9"/>
        <v>0.3210302793472045</v>
      </c>
      <c r="AM17" s="41"/>
      <c r="AN17" s="24"/>
      <c r="AO17" s="34"/>
      <c r="AP17" s="34"/>
      <c r="AQ17" s="24"/>
      <c r="AR17" s="3"/>
      <c r="AS17" s="28"/>
      <c r="AU17" s="24"/>
      <c r="AV17" s="28"/>
      <c r="AW17" s="41"/>
      <c r="AX17" s="24"/>
      <c r="AY17" s="34"/>
      <c r="AZ17" s="34"/>
      <c r="BA17" s="24"/>
      <c r="BB17" s="3"/>
      <c r="BC17" s="28"/>
      <c r="BE17" s="29"/>
      <c r="BF17" s="41"/>
      <c r="BG17" s="24"/>
      <c r="BH17" s="34"/>
      <c r="BI17" s="34"/>
      <c r="BJ17" s="24"/>
      <c r="BK17" s="3"/>
      <c r="BL17" s="28"/>
      <c r="BN17" s="29"/>
      <c r="BO17" s="41"/>
      <c r="BP17" s="24"/>
      <c r="BQ17" s="34"/>
      <c r="BR17" s="34"/>
      <c r="BS17" s="24"/>
      <c r="BT17" s="3"/>
      <c r="BU17" s="28"/>
      <c r="BW17" s="29"/>
      <c r="BX17" s="41"/>
      <c r="BY17" s="24"/>
      <c r="BZ17" s="34"/>
      <c r="CA17" s="34"/>
      <c r="CB17" s="24"/>
      <c r="CC17" s="3"/>
      <c r="CD17" s="28"/>
      <c r="CF17" s="29"/>
      <c r="CG17" s="41"/>
      <c r="CH17" s="24"/>
      <c r="CI17" s="34"/>
      <c r="CJ17" s="34"/>
      <c r="CK17" s="24"/>
      <c r="CL17" s="3"/>
      <c r="CM17" s="28"/>
      <c r="CN17" s="33"/>
      <c r="CP17" s="20"/>
      <c r="CR17" s="3"/>
      <c r="CS17" s="3"/>
      <c r="CT17" s="28"/>
      <c r="CU17" s="30"/>
      <c r="CV17" s="3"/>
    </row>
    <row r="18" spans="1:100" ht="12.75">
      <c r="A18">
        <f t="shared" si="2"/>
        <v>13</v>
      </c>
      <c r="B18" s="4">
        <f t="shared" si="0"/>
        <v>0.301020740702828</v>
      </c>
      <c r="C18" s="38"/>
      <c r="D18" s="35"/>
      <c r="E18" s="39"/>
      <c r="F18" s="39"/>
      <c r="G18" s="35"/>
      <c r="H18" s="40"/>
      <c r="I18" s="28"/>
      <c r="J18">
        <f t="shared" si="3"/>
        <v>13</v>
      </c>
      <c r="K18" s="15">
        <f t="shared" si="1"/>
        <v>0.49247486440946453</v>
      </c>
      <c r="L18" s="38"/>
      <c r="M18" s="35"/>
      <c r="N18" s="39"/>
      <c r="O18" s="39"/>
      <c r="P18" s="35"/>
      <c r="Q18" s="40"/>
      <c r="R18" s="28"/>
      <c r="S18" s="62">
        <f t="shared" si="4"/>
        <v>13</v>
      </c>
      <c r="T18" s="4">
        <f t="shared" si="5"/>
        <v>0.5609746348846675</v>
      </c>
      <c r="U18" s="41"/>
      <c r="V18" s="24"/>
      <c r="W18" s="34"/>
      <c r="X18" s="34"/>
      <c r="Y18" s="24"/>
      <c r="Z18" s="3"/>
      <c r="AA18" s="28"/>
      <c r="AB18">
        <f t="shared" si="6"/>
        <v>13</v>
      </c>
      <c r="AC18" s="15">
        <f>AVERAGE(H65:I65)</f>
        <v>0.8396614879500595</v>
      </c>
      <c r="AD18" s="38"/>
      <c r="AE18" s="35"/>
      <c r="AF18" s="39"/>
      <c r="AG18" s="39"/>
      <c r="AH18" s="35"/>
      <c r="AI18" s="3"/>
      <c r="AJ18" s="28"/>
      <c r="AK18">
        <f t="shared" si="8"/>
        <v>13</v>
      </c>
      <c r="AL18" s="15">
        <f t="shared" si="9"/>
        <v>0.6471878097206685</v>
      </c>
      <c r="AM18" s="41"/>
      <c r="AN18" s="24"/>
      <c r="AO18" s="34"/>
      <c r="AP18" s="34"/>
      <c r="AQ18" s="24"/>
      <c r="AR18" s="3"/>
      <c r="AS18" s="28"/>
      <c r="AU18" s="24"/>
      <c r="AV18" s="28"/>
      <c r="AW18" s="41"/>
      <c r="AX18" s="24"/>
      <c r="AY18" s="34"/>
      <c r="AZ18" s="34"/>
      <c r="BA18" s="24"/>
      <c r="BB18" s="3"/>
      <c r="BC18" s="28"/>
      <c r="BE18" s="29"/>
      <c r="BF18" s="41"/>
      <c r="BG18" s="24"/>
      <c r="BH18" s="34"/>
      <c r="BI18" s="34"/>
      <c r="BJ18" s="24"/>
      <c r="BK18" s="3"/>
      <c r="BL18" s="28"/>
      <c r="BN18" s="29"/>
      <c r="BO18" s="41"/>
      <c r="BP18" s="24"/>
      <c r="BQ18" s="34"/>
      <c r="BR18" s="34"/>
      <c r="BS18" s="24"/>
      <c r="BT18" s="3"/>
      <c r="BU18" s="28"/>
      <c r="BW18" s="29"/>
      <c r="BX18" s="41"/>
      <c r="BY18" s="24"/>
      <c r="BZ18" s="34"/>
      <c r="CA18" s="34"/>
      <c r="CB18" s="24"/>
      <c r="CC18" s="3"/>
      <c r="CD18" s="28"/>
      <c r="CF18" s="29"/>
      <c r="CG18" s="41"/>
      <c r="CH18" s="24"/>
      <c r="CI18" s="34"/>
      <c r="CJ18" s="34"/>
      <c r="CK18" s="24"/>
      <c r="CL18" s="3"/>
      <c r="CM18" s="28"/>
      <c r="CN18" s="34"/>
      <c r="CO18" s="34"/>
      <c r="CP18" s="3"/>
      <c r="CQ18" s="28"/>
      <c r="CR18" s="41"/>
      <c r="CS18" s="3"/>
      <c r="CT18" s="28"/>
      <c r="CU18" s="30"/>
      <c r="CV18" s="3"/>
    </row>
    <row r="19" spans="1:100" ht="12.75">
      <c r="A19">
        <f t="shared" si="2"/>
        <v>14</v>
      </c>
      <c r="B19" s="4">
        <f t="shared" si="0"/>
        <v>0.536322778012285</v>
      </c>
      <c r="C19" s="38"/>
      <c r="D19" s="35"/>
      <c r="E19" s="39"/>
      <c r="F19" s="39"/>
      <c r="G19" s="35"/>
      <c r="H19" s="40"/>
      <c r="I19" s="28"/>
      <c r="J19">
        <f t="shared" si="3"/>
        <v>14</v>
      </c>
      <c r="K19" s="15">
        <f t="shared" si="1"/>
        <v>0.9143535146297139</v>
      </c>
      <c r="L19" s="38"/>
      <c r="M19" s="35"/>
      <c r="N19" s="39"/>
      <c r="O19" s="39"/>
      <c r="P19" s="35"/>
      <c r="Q19" s="40"/>
      <c r="R19" s="28"/>
      <c r="S19" s="62">
        <f t="shared" si="4"/>
        <v>14</v>
      </c>
      <c r="T19" s="4">
        <f t="shared" si="5"/>
        <v>1.05798765947993</v>
      </c>
      <c r="U19" s="41"/>
      <c r="V19" s="24"/>
      <c r="W19" s="34"/>
      <c r="X19" s="34"/>
      <c r="Y19" s="24"/>
      <c r="Z19" s="3"/>
      <c r="AA19" s="28"/>
      <c r="AB19">
        <f t="shared" si="6"/>
        <v>14</v>
      </c>
      <c r="AC19" s="15">
        <f t="shared" si="7"/>
        <v>1.435305043241725</v>
      </c>
      <c r="AD19" s="38"/>
      <c r="AE19" s="35"/>
      <c r="AF19" s="39"/>
      <c r="AG19" s="39"/>
      <c r="AH19" s="35"/>
      <c r="AI19" s="3"/>
      <c r="AJ19" s="28"/>
      <c r="AK19">
        <f t="shared" si="8"/>
        <v>14</v>
      </c>
      <c r="AL19" s="15">
        <f t="shared" si="9"/>
        <v>1.250048229915195</v>
      </c>
      <c r="AM19" s="41"/>
      <c r="AN19" s="24"/>
      <c r="AO19" s="34"/>
      <c r="AP19" s="34"/>
      <c r="AQ19" s="24"/>
      <c r="AR19" s="3"/>
      <c r="AS19" s="28"/>
      <c r="AU19" s="24"/>
      <c r="AV19" s="28"/>
      <c r="AW19" s="41"/>
      <c r="AX19" s="24"/>
      <c r="AY19" s="34"/>
      <c r="AZ19" s="34"/>
      <c r="BA19" s="24"/>
      <c r="BB19" s="3"/>
      <c r="BC19" s="28"/>
      <c r="BE19" s="29"/>
      <c r="BF19" s="41"/>
      <c r="BG19" s="24"/>
      <c r="BH19" s="34"/>
      <c r="BI19" s="34"/>
      <c r="BJ19" s="24"/>
      <c r="BK19" s="3"/>
      <c r="BL19" s="28"/>
      <c r="BN19" s="29"/>
      <c r="BO19" s="41"/>
      <c r="BP19" s="24"/>
      <c r="BQ19" s="34"/>
      <c r="BR19" s="34"/>
      <c r="BS19" s="24"/>
      <c r="BT19" s="3"/>
      <c r="BU19" s="28"/>
      <c r="BW19" s="29"/>
      <c r="BX19" s="41"/>
      <c r="BY19" s="24"/>
      <c r="BZ19" s="34"/>
      <c r="CA19" s="34"/>
      <c r="CB19" s="24"/>
      <c r="CC19" s="3"/>
      <c r="CD19" s="28"/>
      <c r="CF19" s="29"/>
      <c r="CG19" s="41"/>
      <c r="CH19" s="24"/>
      <c r="CI19" s="34"/>
      <c r="CJ19" s="34"/>
      <c r="CK19" s="24"/>
      <c r="CL19" s="3"/>
      <c r="CM19" s="28"/>
      <c r="CN19" s="34"/>
      <c r="CO19" s="34"/>
      <c r="CP19" s="3"/>
      <c r="CQ19" s="28"/>
      <c r="CR19" s="41"/>
      <c r="CS19" s="42"/>
      <c r="CT19" s="32"/>
      <c r="CU19" s="30"/>
      <c r="CV19" s="3"/>
    </row>
    <row r="20" spans="1:100" ht="12.75">
      <c r="A20">
        <f t="shared" si="2"/>
        <v>15</v>
      </c>
      <c r="B20" s="4">
        <f t="shared" si="0"/>
        <v>0.970814415268049</v>
      </c>
      <c r="C20" s="38"/>
      <c r="D20" s="35"/>
      <c r="E20" s="39"/>
      <c r="F20" s="39"/>
      <c r="G20" s="35"/>
      <c r="H20" s="40"/>
      <c r="I20" s="28"/>
      <c r="J20">
        <f t="shared" si="3"/>
        <v>15</v>
      </c>
      <c r="K20" s="15">
        <f t="shared" si="1"/>
        <v>1.726970218741445</v>
      </c>
      <c r="L20" s="38"/>
      <c r="M20" s="35"/>
      <c r="N20" s="39"/>
      <c r="O20" s="39"/>
      <c r="P20" s="35"/>
      <c r="Q20" s="3"/>
      <c r="R20" s="28"/>
      <c r="S20" s="62">
        <f t="shared" si="4"/>
        <v>15</v>
      </c>
      <c r="T20" s="4">
        <f t="shared" si="5"/>
        <v>1.97286843225138</v>
      </c>
      <c r="U20" s="41"/>
      <c r="V20" s="24"/>
      <c r="W20" s="34"/>
      <c r="X20" s="34"/>
      <c r="Y20" s="24"/>
      <c r="Z20" s="3"/>
      <c r="AA20" s="28"/>
      <c r="AB20">
        <f t="shared" si="6"/>
        <v>15</v>
      </c>
      <c r="AC20" s="15">
        <f t="shared" si="7"/>
        <v>2.7349526259119</v>
      </c>
      <c r="AD20" s="38"/>
      <c r="AE20" s="35"/>
      <c r="AF20" s="39"/>
      <c r="AG20" s="39"/>
      <c r="AH20" s="35"/>
      <c r="AI20" s="3"/>
      <c r="AJ20" s="28"/>
      <c r="AK20">
        <f t="shared" si="8"/>
        <v>15</v>
      </c>
      <c r="AL20" s="15">
        <f t="shared" si="9"/>
        <v>2.3958590208011</v>
      </c>
      <c r="AM20" s="41"/>
      <c r="AN20" s="24"/>
      <c r="AO20" s="34"/>
      <c r="AP20" s="34"/>
      <c r="AQ20" s="24"/>
      <c r="AR20" s="3"/>
      <c r="AS20" s="28"/>
      <c r="AU20" s="24"/>
      <c r="AV20" s="28"/>
      <c r="AW20" s="41"/>
      <c r="AX20" s="24"/>
      <c r="AY20" s="34"/>
      <c r="AZ20" s="34"/>
      <c r="BA20" s="24"/>
      <c r="BB20" s="3"/>
      <c r="BC20" s="28"/>
      <c r="BE20" s="29"/>
      <c r="BF20" s="41"/>
      <c r="BG20" s="24"/>
      <c r="BH20" s="34"/>
      <c r="BI20" s="34"/>
      <c r="BJ20" s="24"/>
      <c r="BK20" s="3"/>
      <c r="BL20" s="28"/>
      <c r="BN20" s="29"/>
      <c r="BO20" s="41"/>
      <c r="BP20" s="24"/>
      <c r="BQ20" s="34"/>
      <c r="BR20" s="34"/>
      <c r="BS20" s="24"/>
      <c r="BT20" s="3"/>
      <c r="BU20" s="28"/>
      <c r="BW20" s="29"/>
      <c r="BX20" s="41"/>
      <c r="BY20" s="24"/>
      <c r="BZ20" s="34"/>
      <c r="CA20" s="34"/>
      <c r="CB20" s="63"/>
      <c r="CC20" s="3"/>
      <c r="CD20" s="28"/>
      <c r="CF20" s="29"/>
      <c r="CG20" s="41"/>
      <c r="CH20" s="24"/>
      <c r="CI20" s="34"/>
      <c r="CJ20" s="34"/>
      <c r="CK20" s="24"/>
      <c r="CL20" s="3"/>
      <c r="CM20" s="28"/>
      <c r="CN20" s="34"/>
      <c r="CO20" s="34"/>
      <c r="CP20" s="3"/>
      <c r="CQ20" s="28"/>
      <c r="CR20" s="41"/>
      <c r="CS20" s="42"/>
      <c r="CT20" s="32"/>
      <c r="CU20" s="30"/>
      <c r="CV20" s="3"/>
    </row>
    <row r="21" spans="1:100" ht="12.75">
      <c r="A21" s="58">
        <f t="shared" si="2"/>
        <v>16</v>
      </c>
      <c r="B21" s="57">
        <f t="shared" si="0"/>
        <v>1.74736372538702</v>
      </c>
      <c r="C21" s="59"/>
      <c r="D21" s="57"/>
      <c r="E21" s="60"/>
      <c r="F21" s="60"/>
      <c r="G21" s="57"/>
      <c r="H21" s="42"/>
      <c r="I21" s="32"/>
      <c r="J21">
        <f t="shared" si="3"/>
        <v>16</v>
      </c>
      <c r="K21" s="15">
        <f t="shared" si="1"/>
        <v>3.1709997286322</v>
      </c>
      <c r="L21" s="38"/>
      <c r="M21" s="35"/>
      <c r="N21" s="39"/>
      <c r="O21" s="39"/>
      <c r="P21" s="35"/>
      <c r="Q21" s="3"/>
      <c r="R21" s="28"/>
      <c r="S21" s="62">
        <f t="shared" si="4"/>
        <v>16</v>
      </c>
      <c r="T21" s="4">
        <f t="shared" si="5"/>
        <v>3.635044114212605</v>
      </c>
      <c r="U21" s="41"/>
      <c r="V21" s="24"/>
      <c r="W21" s="34"/>
      <c r="X21" s="34"/>
      <c r="Y21" s="24"/>
      <c r="Z21" s="3"/>
      <c r="AA21" s="28"/>
      <c r="AB21">
        <f t="shared" si="6"/>
        <v>16</v>
      </c>
      <c r="AC21" s="15">
        <f t="shared" si="7"/>
        <v>4.854675179721095</v>
      </c>
      <c r="AD21" s="38"/>
      <c r="AE21" s="35"/>
      <c r="AF21" s="39"/>
      <c r="AG21" s="39"/>
      <c r="AH21" s="35"/>
      <c r="AI21" s="3"/>
      <c r="AJ21" s="28"/>
      <c r="AK21">
        <f t="shared" si="8"/>
        <v>16</v>
      </c>
      <c r="AL21" s="15">
        <f t="shared" si="9"/>
        <v>4.4674690196998945</v>
      </c>
      <c r="AM21" s="41"/>
      <c r="AN21" s="24"/>
      <c r="AO21" s="34"/>
      <c r="AP21" s="34"/>
      <c r="AQ21" s="24"/>
      <c r="AR21" s="3"/>
      <c r="AS21" s="28"/>
      <c r="AU21" s="24"/>
      <c r="AV21" s="28"/>
      <c r="AW21" s="41"/>
      <c r="AX21" s="24"/>
      <c r="AY21" s="34"/>
      <c r="AZ21" s="34"/>
      <c r="BA21" s="24"/>
      <c r="BB21" s="3"/>
      <c r="BC21" s="28"/>
      <c r="BE21" s="29"/>
      <c r="BF21" s="41"/>
      <c r="BG21" s="24"/>
      <c r="BH21" s="34"/>
      <c r="BI21" s="34"/>
      <c r="BJ21" s="24"/>
      <c r="BK21" s="3"/>
      <c r="BL21" s="28"/>
      <c r="BN21" s="29"/>
      <c r="BO21" s="41"/>
      <c r="BP21" s="24"/>
      <c r="BQ21" s="34"/>
      <c r="BR21" s="34"/>
      <c r="BS21" s="24"/>
      <c r="BT21" s="3"/>
      <c r="BU21" s="28"/>
      <c r="BW21" s="29"/>
      <c r="BX21" s="41"/>
      <c r="BY21" s="24"/>
      <c r="BZ21" s="34"/>
      <c r="CA21" s="34"/>
      <c r="CB21" s="63"/>
      <c r="CC21" s="3"/>
      <c r="CD21" s="28"/>
      <c r="CF21" s="29"/>
      <c r="CG21" s="41"/>
      <c r="CH21" s="24"/>
      <c r="CI21" s="34"/>
      <c r="CJ21" s="34"/>
      <c r="CK21" s="24"/>
      <c r="CL21" s="3"/>
      <c r="CM21" s="28"/>
      <c r="CN21" s="34"/>
      <c r="CO21" s="34"/>
      <c r="CP21" s="3"/>
      <c r="CQ21" s="28"/>
      <c r="CR21" s="41"/>
      <c r="CS21" s="3"/>
      <c r="CT21" s="28"/>
      <c r="CU21" s="30"/>
      <c r="CV21" s="3"/>
    </row>
    <row r="22" spans="1:100" ht="12.75">
      <c r="A22" s="58">
        <f t="shared" si="2"/>
        <v>17</v>
      </c>
      <c r="B22" s="57">
        <f t="shared" si="0"/>
        <v>3.0709174077135</v>
      </c>
      <c r="C22" s="59"/>
      <c r="D22" s="57"/>
      <c r="E22" s="60"/>
      <c r="F22" s="60"/>
      <c r="G22" s="57"/>
      <c r="H22" s="42"/>
      <c r="I22" s="32"/>
      <c r="J22" s="58">
        <f t="shared" si="3"/>
        <v>17</v>
      </c>
      <c r="K22" s="15">
        <f t="shared" si="1"/>
        <v>5.652045012965756</v>
      </c>
      <c r="L22" s="38"/>
      <c r="M22" s="35"/>
      <c r="N22" s="39"/>
      <c r="O22" s="39"/>
      <c r="P22" s="35"/>
      <c r="Q22" s="3"/>
      <c r="R22" s="28"/>
      <c r="S22" s="58">
        <f t="shared" si="4"/>
        <v>17</v>
      </c>
      <c r="T22" s="4">
        <f t="shared" si="5"/>
        <v>6.468457494153055</v>
      </c>
      <c r="U22" s="41"/>
      <c r="V22" s="24"/>
      <c r="W22" s="34"/>
      <c r="X22" s="34"/>
      <c r="Y22" s="24"/>
      <c r="Z22" s="3"/>
      <c r="AA22" s="28"/>
      <c r="AB22">
        <f t="shared" si="6"/>
        <v>17</v>
      </c>
      <c r="AC22" s="15">
        <f t="shared" si="7"/>
        <v>8.42286732910266</v>
      </c>
      <c r="AD22" s="38"/>
      <c r="AE22" s="35"/>
      <c r="AF22" s="39"/>
      <c r="AG22" s="39"/>
      <c r="AH22" s="35"/>
      <c r="AI22" s="3"/>
      <c r="AJ22" s="28"/>
      <c r="AK22">
        <f t="shared" si="8"/>
        <v>17</v>
      </c>
      <c r="AL22" s="15">
        <f t="shared" si="9"/>
        <v>8.033613464021865</v>
      </c>
      <c r="AM22" s="41"/>
      <c r="AN22" s="24"/>
      <c r="AO22" s="34"/>
      <c r="AP22" s="34"/>
      <c r="AQ22" s="24"/>
      <c r="AR22" s="3"/>
      <c r="AS22" s="28"/>
      <c r="AU22" s="24"/>
      <c r="AV22" s="28"/>
      <c r="AW22" s="41"/>
      <c r="AX22" s="24"/>
      <c r="AY22" s="34"/>
      <c r="AZ22" s="34"/>
      <c r="BA22" s="24"/>
      <c r="BB22" s="3"/>
      <c r="BC22" s="28"/>
      <c r="BE22" s="29"/>
      <c r="BF22" s="41"/>
      <c r="BG22" s="24"/>
      <c r="BH22" s="34"/>
      <c r="BI22" s="34"/>
      <c r="BJ22" s="24"/>
      <c r="BK22" s="3"/>
      <c r="BL22" s="28"/>
      <c r="BN22" s="29"/>
      <c r="BO22" s="41"/>
      <c r="BP22" s="24"/>
      <c r="BQ22" s="34"/>
      <c r="BR22" s="34"/>
      <c r="BS22" s="24"/>
      <c r="BT22" s="3"/>
      <c r="BU22" s="28"/>
      <c r="BW22" s="29"/>
      <c r="BX22" s="41"/>
      <c r="BY22" s="24"/>
      <c r="BZ22" s="34"/>
      <c r="CA22" s="34"/>
      <c r="CB22" s="63"/>
      <c r="CC22" s="3"/>
      <c r="CD22" s="28"/>
      <c r="CF22" s="29"/>
      <c r="CG22" s="41"/>
      <c r="CH22" s="24"/>
      <c r="CI22" s="34"/>
      <c r="CJ22" s="34"/>
      <c r="CK22" s="24"/>
      <c r="CL22" s="3"/>
      <c r="CM22" s="28"/>
      <c r="CN22" s="34"/>
      <c r="CO22" s="34"/>
      <c r="CP22" s="3"/>
      <c r="CQ22" s="28"/>
      <c r="CR22" s="41"/>
      <c r="CS22" s="3"/>
      <c r="CT22" s="28"/>
      <c r="CU22" s="30"/>
      <c r="CV22" s="3"/>
    </row>
    <row r="23" spans="1:100" ht="13.5" thickBot="1">
      <c r="A23" s="58">
        <f t="shared" si="2"/>
        <v>18</v>
      </c>
      <c r="B23" s="57">
        <f t="shared" si="0"/>
        <v>5.179519346589035</v>
      </c>
      <c r="I23" s="11"/>
      <c r="J23" s="10">
        <f t="shared" si="3"/>
        <v>18</v>
      </c>
      <c r="K23" s="15">
        <f t="shared" si="1"/>
        <v>9.491593098877988</v>
      </c>
      <c r="L23" s="36" t="s">
        <v>10</v>
      </c>
      <c r="M23" s="36" t="s">
        <v>11</v>
      </c>
      <c r="N23" s="36" t="s">
        <v>12</v>
      </c>
      <c r="O23" s="36" t="s">
        <v>13</v>
      </c>
      <c r="P23" s="36" t="s">
        <v>14</v>
      </c>
      <c r="Q23" s="36" t="s">
        <v>15</v>
      </c>
      <c r="R23" s="37" t="s">
        <v>16</v>
      </c>
      <c r="S23" s="58">
        <f t="shared" si="4"/>
        <v>18</v>
      </c>
      <c r="T23" s="4">
        <f t="shared" si="5"/>
        <v>10.799203652130501</v>
      </c>
      <c r="U23" s="41"/>
      <c r="V23" s="24"/>
      <c r="W23" s="34"/>
      <c r="X23" s="34"/>
      <c r="Y23" s="24"/>
      <c r="Z23" s="3"/>
      <c r="AA23" s="28"/>
      <c r="AB23" s="10">
        <f t="shared" si="6"/>
        <v>18</v>
      </c>
      <c r="AC23" s="15">
        <f t="shared" si="7"/>
        <v>13.84378026231495</v>
      </c>
      <c r="AD23" s="38"/>
      <c r="AE23" s="35"/>
      <c r="AF23" s="39"/>
      <c r="AG23" s="39"/>
      <c r="AH23" s="35"/>
      <c r="AI23" s="3"/>
      <c r="AJ23" s="28"/>
      <c r="AK23" s="10">
        <f t="shared" si="8"/>
        <v>18</v>
      </c>
      <c r="AL23" s="15">
        <f t="shared" si="9"/>
        <v>13.553329959030851</v>
      </c>
      <c r="AM23" s="41"/>
      <c r="AN23" s="24"/>
      <c r="AO23" s="34"/>
      <c r="AP23" s="34"/>
      <c r="AQ23" s="24"/>
      <c r="AR23" s="3"/>
      <c r="AS23" s="28"/>
      <c r="AU23" s="24"/>
      <c r="AV23" s="28"/>
      <c r="AW23" s="41"/>
      <c r="AX23" s="24"/>
      <c r="AY23" s="34"/>
      <c r="AZ23" s="34"/>
      <c r="BA23" s="24"/>
      <c r="BB23" s="3"/>
      <c r="BC23" s="28"/>
      <c r="BE23" s="29"/>
      <c r="BF23" s="41"/>
      <c r="BG23" s="24"/>
      <c r="BH23" s="34"/>
      <c r="BI23" s="34"/>
      <c r="BJ23" s="24"/>
      <c r="BK23" s="3"/>
      <c r="BL23" s="28"/>
      <c r="BN23" s="29"/>
      <c r="BO23" s="41"/>
      <c r="BP23" s="24"/>
      <c r="BQ23" s="34"/>
      <c r="BR23" s="34"/>
      <c r="BS23" s="24"/>
      <c r="BT23" s="3"/>
      <c r="BU23" s="28"/>
      <c r="BW23" s="29"/>
      <c r="BX23" s="41"/>
      <c r="BY23" s="24"/>
      <c r="BZ23" s="34"/>
      <c r="CA23" s="34"/>
      <c r="CB23" s="63"/>
      <c r="CC23" s="3"/>
      <c r="CD23" s="28"/>
      <c r="CF23" s="29"/>
      <c r="CG23" s="41"/>
      <c r="CH23" s="24"/>
      <c r="CI23" s="34"/>
      <c r="CJ23" s="34"/>
      <c r="CK23" s="24"/>
      <c r="CL23" s="3"/>
      <c r="CM23" s="28"/>
      <c r="CN23" s="34"/>
      <c r="CO23" s="34"/>
      <c r="CP23" s="3"/>
      <c r="CQ23" s="28"/>
      <c r="CR23" s="41"/>
      <c r="CS23" s="3"/>
      <c r="CT23" s="28"/>
      <c r="CU23" s="30"/>
      <c r="CV23" s="3"/>
    </row>
    <row r="24" spans="1:100" ht="14.25" thickBot="1" thickTop="1">
      <c r="A24" s="58">
        <f t="shared" si="2"/>
        <v>19</v>
      </c>
      <c r="B24" s="57">
        <f t="shared" si="0"/>
        <v>7.918758523911155</v>
      </c>
      <c r="C24" s="59"/>
      <c r="H24" s="42"/>
      <c r="I24" s="32"/>
      <c r="J24" s="10">
        <f t="shared" si="3"/>
        <v>19</v>
      </c>
      <c r="K24" s="15">
        <f t="shared" si="1"/>
        <v>14.4808424459707</v>
      </c>
      <c r="L24" s="38">
        <v>0.9999</v>
      </c>
      <c r="M24">
        <v>33.512502654074126</v>
      </c>
      <c r="N24">
        <v>19.412343719439864</v>
      </c>
      <c r="O24">
        <v>1.51604494593222</v>
      </c>
      <c r="P24">
        <v>-0.0034315897621714714</v>
      </c>
      <c r="Q24" s="40">
        <f aca="true" t="shared" si="10" ref="Q24:Q45">M24/(1+EXP(N24/O24))</f>
        <v>9.209585634069087E-05</v>
      </c>
      <c r="R24" s="31">
        <f aca="true" t="shared" si="11" ref="R24:R45">(1+EXP((1+N24)/O24))/(1+EXP(N24/O24))-1</f>
        <v>0.9340373781582307</v>
      </c>
      <c r="S24" s="58">
        <f t="shared" si="4"/>
        <v>19</v>
      </c>
      <c r="T24" s="4">
        <f t="shared" si="5"/>
        <v>16.25445075495375</v>
      </c>
      <c r="U24" s="36" t="s">
        <v>10</v>
      </c>
      <c r="V24" s="26" t="s">
        <v>11</v>
      </c>
      <c r="W24" s="26" t="s">
        <v>12</v>
      </c>
      <c r="X24" s="36" t="s">
        <v>13</v>
      </c>
      <c r="Y24" s="26" t="s">
        <v>14</v>
      </c>
      <c r="Z24" s="36" t="s">
        <v>15</v>
      </c>
      <c r="AA24" s="37" t="s">
        <v>16</v>
      </c>
      <c r="AB24" s="10">
        <f t="shared" si="6"/>
        <v>19</v>
      </c>
      <c r="AC24" s="15">
        <f t="shared" si="7"/>
        <v>20.71731688986455</v>
      </c>
      <c r="AD24" s="36" t="s">
        <v>10</v>
      </c>
      <c r="AE24" s="26" t="s">
        <v>11</v>
      </c>
      <c r="AF24" s="26" t="s">
        <v>12</v>
      </c>
      <c r="AG24" s="36" t="s">
        <v>13</v>
      </c>
      <c r="AH24" s="26" t="s">
        <v>14</v>
      </c>
      <c r="AI24" s="36" t="s">
        <v>15</v>
      </c>
      <c r="AJ24" s="37" t="s">
        <v>16</v>
      </c>
      <c r="AK24" s="10">
        <f t="shared" si="8"/>
        <v>19</v>
      </c>
      <c r="AL24" s="15">
        <f t="shared" si="9"/>
        <v>20.600214348730148</v>
      </c>
      <c r="AM24" s="36" t="s">
        <v>10</v>
      </c>
      <c r="AN24" s="26" t="s">
        <v>11</v>
      </c>
      <c r="AO24" s="26" t="s">
        <v>12</v>
      </c>
      <c r="AP24" s="36" t="s">
        <v>13</v>
      </c>
      <c r="AQ24" s="26" t="s">
        <v>14</v>
      </c>
      <c r="AR24" s="36" t="s">
        <v>15</v>
      </c>
      <c r="AS24" s="37" t="s">
        <v>16</v>
      </c>
      <c r="AU24" s="24"/>
      <c r="AV24" s="28"/>
      <c r="AW24" s="41"/>
      <c r="AX24" s="24"/>
      <c r="AY24" s="34"/>
      <c r="AZ24" s="34"/>
      <c r="BA24" s="24"/>
      <c r="BB24" s="3"/>
      <c r="BC24" s="28"/>
      <c r="BE24" s="29"/>
      <c r="BF24" s="41"/>
      <c r="BG24" s="24"/>
      <c r="BH24" s="34"/>
      <c r="BI24" s="34"/>
      <c r="BJ24" s="24"/>
      <c r="BK24" s="3"/>
      <c r="BL24" s="28"/>
      <c r="BN24" s="29"/>
      <c r="BO24" s="41"/>
      <c r="BP24" s="24"/>
      <c r="BQ24" s="34"/>
      <c r="BR24" s="34"/>
      <c r="BS24" s="24"/>
      <c r="BT24" s="3"/>
      <c r="BU24" s="28"/>
      <c r="BW24" s="29"/>
      <c r="BX24" s="41"/>
      <c r="BY24" s="24"/>
      <c r="BZ24" s="34"/>
      <c r="CA24" s="34"/>
      <c r="CB24" s="63"/>
      <c r="CC24" s="3"/>
      <c r="CD24" s="28"/>
      <c r="CF24" s="29"/>
      <c r="CG24" s="41"/>
      <c r="CH24" s="24"/>
      <c r="CI24" s="34"/>
      <c r="CJ24" s="34"/>
      <c r="CK24" s="24"/>
      <c r="CL24" s="3"/>
      <c r="CM24" s="28"/>
      <c r="CN24" s="34"/>
      <c r="CO24" s="34"/>
      <c r="CP24" s="3"/>
      <c r="CQ24" s="28"/>
      <c r="CR24" s="41"/>
      <c r="CS24" s="3"/>
      <c r="CT24" s="28"/>
      <c r="CU24" s="30"/>
      <c r="CV24" s="3"/>
    </row>
    <row r="25" spans="1:100" ht="14.25" thickBot="1" thickTop="1">
      <c r="A25" s="58">
        <f t="shared" si="2"/>
        <v>20</v>
      </c>
      <c r="B25" s="57">
        <f t="shared" si="0"/>
        <v>10.9312568876888</v>
      </c>
      <c r="C25" s="36" t="s">
        <v>10</v>
      </c>
      <c r="D25" s="26" t="s">
        <v>11</v>
      </c>
      <c r="E25" s="26" t="s">
        <v>12</v>
      </c>
      <c r="F25" s="36" t="s">
        <v>13</v>
      </c>
      <c r="G25" s="26" t="s">
        <v>14</v>
      </c>
      <c r="H25" s="36" t="s">
        <v>15</v>
      </c>
      <c r="I25" s="37" t="s">
        <v>16</v>
      </c>
      <c r="J25">
        <f t="shared" si="3"/>
        <v>20</v>
      </c>
      <c r="K25" s="15">
        <f t="shared" si="1"/>
        <v>19.7047470438112</v>
      </c>
      <c r="L25" s="66">
        <v>1</v>
      </c>
      <c r="M25" s="68">
        <v>31.88003202833486</v>
      </c>
      <c r="N25" s="68">
        <v>19.279597937115255</v>
      </c>
      <c r="O25" s="68">
        <v>1.491536123075488</v>
      </c>
      <c r="P25" s="68">
        <v>0.0009347368954131886</v>
      </c>
      <c r="Q25" s="69">
        <f t="shared" si="10"/>
        <v>7.759373076703583E-05</v>
      </c>
      <c r="R25" s="70">
        <f t="shared" si="11"/>
        <v>0.9551140845552051</v>
      </c>
      <c r="S25" s="62">
        <f t="shared" si="4"/>
        <v>20</v>
      </c>
      <c r="T25" s="4">
        <f t="shared" si="5"/>
        <v>21.8211033701316</v>
      </c>
      <c r="U25" s="38">
        <v>1</v>
      </c>
      <c r="V25">
        <v>33.94323647751903</v>
      </c>
      <c r="W25">
        <v>19.130162867798923</v>
      </c>
      <c r="X25">
        <v>1.4782976532740564</v>
      </c>
      <c r="Y25">
        <v>0.00696055869970102</v>
      </c>
      <c r="Z25" s="40">
        <f aca="true" t="shared" si="12" ref="Z25:Z45">V25/(1+EXP(W25/X25))</f>
        <v>8.141237180824337E-05</v>
      </c>
      <c r="AA25" s="31">
        <f aca="true" t="shared" si="13" ref="AA25:AA45">(1+EXP((1+W25)/X25))/(1+EXP(W25/X25))-1</f>
        <v>0.9668879579688321</v>
      </c>
      <c r="AB25">
        <f t="shared" si="6"/>
        <v>20</v>
      </c>
      <c r="AC25" s="15">
        <f t="shared" si="7"/>
        <v>27.57168809489345</v>
      </c>
      <c r="AD25" s="38">
        <v>0.9999</v>
      </c>
      <c r="AE25">
        <v>43.20891343413991</v>
      </c>
      <c r="AF25">
        <v>19.13979018431612</v>
      </c>
      <c r="AG25">
        <v>1.515546872679405</v>
      </c>
      <c r="AH25">
        <v>0.027638558110345057</v>
      </c>
      <c r="AI25" s="40">
        <f aca="true" t="shared" si="14" ref="AI25:AI45">AE25/(1+EXP(AF25/AG25))</f>
        <v>0.00014154078596107162</v>
      </c>
      <c r="AJ25" s="31">
        <f aca="true" t="shared" si="15" ref="AJ25:AJ45">(1+EXP((1+AF25)/AG25))/(1+EXP(AF25/AG25))-1</f>
        <v>0.9344561834011487</v>
      </c>
      <c r="AK25">
        <f t="shared" si="8"/>
        <v>20</v>
      </c>
      <c r="AL25" s="15">
        <f t="shared" si="9"/>
        <v>27.606424856694602</v>
      </c>
      <c r="AM25" s="38">
        <v>1</v>
      </c>
      <c r="AN25">
        <v>42.17935280152674</v>
      </c>
      <c r="AO25">
        <v>19.07477833619922</v>
      </c>
      <c r="AP25">
        <v>1.4422318309044764</v>
      </c>
      <c r="AQ25">
        <v>-0.0018359029189547486</v>
      </c>
      <c r="AR25" s="40">
        <f aca="true" t="shared" si="16" ref="AR25:AR45">AN25/(1+EXP(AO25/AP25))</f>
        <v>7.606317879461489E-05</v>
      </c>
      <c r="AS25" s="31">
        <f aca="true" t="shared" si="17" ref="AS25:AS45">(1+EXP((1+AO25)/AP25))/(1+EXP(AO25/AP25))-1</f>
        <v>1.0004434896559733</v>
      </c>
      <c r="AU25" s="24"/>
      <c r="AV25" s="28"/>
      <c r="AW25" s="41"/>
      <c r="AX25" s="24"/>
      <c r="AY25" s="34"/>
      <c r="AZ25" s="34"/>
      <c r="BA25" s="24"/>
      <c r="BB25" s="3"/>
      <c r="BC25" s="28"/>
      <c r="BE25" s="29"/>
      <c r="BF25" s="41"/>
      <c r="BG25" s="24"/>
      <c r="BH25" s="34"/>
      <c r="BI25" s="34"/>
      <c r="BJ25" s="24"/>
      <c r="BK25" s="3"/>
      <c r="BL25" s="28"/>
      <c r="BN25" s="29"/>
      <c r="BO25" s="41"/>
      <c r="BP25" s="24"/>
      <c r="BQ25" s="34"/>
      <c r="BR25" s="34"/>
      <c r="BS25" s="24"/>
      <c r="BT25" s="3"/>
      <c r="BU25" s="28"/>
      <c r="BW25" s="29"/>
      <c r="BX25" s="41"/>
      <c r="BY25" s="24"/>
      <c r="BZ25" s="34"/>
      <c r="CA25" s="34"/>
      <c r="CB25" s="24"/>
      <c r="CC25" s="3"/>
      <c r="CD25" s="28"/>
      <c r="CF25" s="29"/>
      <c r="CG25" s="41"/>
      <c r="CH25" s="24"/>
      <c r="CI25" s="34"/>
      <c r="CJ25" s="34"/>
      <c r="CK25" s="24"/>
      <c r="CL25" s="3"/>
      <c r="CM25" s="28"/>
      <c r="CN25" s="34"/>
      <c r="CO25" s="34"/>
      <c r="CP25" s="3"/>
      <c r="CQ25" s="28"/>
      <c r="CR25" s="41"/>
      <c r="CS25" s="3"/>
      <c r="CT25" s="28"/>
      <c r="CU25" s="30"/>
      <c r="CV25" s="3"/>
    </row>
    <row r="26" spans="1:101" ht="13.5" thickTop="1">
      <c r="A26">
        <f t="shared" si="2"/>
        <v>21</v>
      </c>
      <c r="B26" s="4">
        <f t="shared" si="0"/>
        <v>13.67523054503365</v>
      </c>
      <c r="C26" s="66">
        <v>0.9999</v>
      </c>
      <c r="D26" s="68">
        <v>18.837084179927324</v>
      </c>
      <c r="E26" s="68">
        <v>19.499852548057184</v>
      </c>
      <c r="F26" s="68">
        <v>1.540147794894416</v>
      </c>
      <c r="G26" s="68">
        <v>0.0020378741742480603</v>
      </c>
      <c r="H26" s="69">
        <f aca="true" t="shared" si="18" ref="H26:H45">D26/(1+EXP(E26/F26))</f>
        <v>5.9758297332155824E-05</v>
      </c>
      <c r="I26" s="70">
        <f aca="true" t="shared" si="19" ref="I26:I45">(1+EXP((1+E26)/F26))/(1+EXP(E26/F26))-1</f>
        <v>0.914175193728372</v>
      </c>
      <c r="J26">
        <f t="shared" si="3"/>
        <v>21</v>
      </c>
      <c r="K26" s="15">
        <f t="shared" si="1"/>
        <v>24.27901861106055</v>
      </c>
      <c r="L26" s="38">
        <v>1</v>
      </c>
      <c r="M26">
        <v>32.027675345562116</v>
      </c>
      <c r="N26">
        <v>19.293529492924165</v>
      </c>
      <c r="O26">
        <v>1.4952531978617416</v>
      </c>
      <c r="P26">
        <v>-1.012234176748187E-05</v>
      </c>
      <c r="Q26" s="40">
        <f t="shared" si="10"/>
        <v>7.975208431273529E-05</v>
      </c>
      <c r="R26" s="31">
        <f t="shared" si="11"/>
        <v>0.9518581953819638</v>
      </c>
      <c r="S26" s="62">
        <f t="shared" si="4"/>
        <v>21</v>
      </c>
      <c r="T26" s="4">
        <f t="shared" si="5"/>
        <v>26.297461239578197</v>
      </c>
      <c r="U26" s="38">
        <v>1</v>
      </c>
      <c r="V26">
        <v>33.41323913571069</v>
      </c>
      <c r="W26">
        <v>19.082371472402155</v>
      </c>
      <c r="X26">
        <v>1.4647296854950203</v>
      </c>
      <c r="Y26">
        <v>0.010868687141181938</v>
      </c>
      <c r="Z26" s="40">
        <f t="shared" si="12"/>
        <v>7.344576035413679E-05</v>
      </c>
      <c r="AA26" s="31">
        <f t="shared" si="13"/>
        <v>0.979251496544804</v>
      </c>
      <c r="AB26">
        <f t="shared" si="6"/>
        <v>21</v>
      </c>
      <c r="AC26" s="15">
        <f t="shared" si="7"/>
        <v>33.02587734079865</v>
      </c>
      <c r="AD26" s="38">
        <v>0.9999</v>
      </c>
      <c r="AE26">
        <v>41.96859962619996</v>
      </c>
      <c r="AF26">
        <v>19.04974931026289</v>
      </c>
      <c r="AG26">
        <v>1.490086650064614</v>
      </c>
      <c r="AH26">
        <v>0.03698483188636484</v>
      </c>
      <c r="AI26" s="40">
        <f t="shared" si="14"/>
        <v>0.00011769614698477809</v>
      </c>
      <c r="AJ26" s="31">
        <f t="shared" si="15"/>
        <v>0.9563892230876654</v>
      </c>
      <c r="AK26">
        <f t="shared" si="8"/>
        <v>21</v>
      </c>
      <c r="AL26" s="15">
        <f t="shared" si="9"/>
        <v>33.0111523793028</v>
      </c>
      <c r="AM26" s="38">
        <v>1</v>
      </c>
      <c r="AN26">
        <v>41.1391784950212</v>
      </c>
      <c r="AO26">
        <v>19.0001180022773</v>
      </c>
      <c r="AP26">
        <v>1.4203626319365554</v>
      </c>
      <c r="AQ26">
        <v>0.006174314971390007</v>
      </c>
      <c r="AR26" s="40">
        <f t="shared" si="16"/>
        <v>6.37852049174595E-05</v>
      </c>
      <c r="AS26" s="31">
        <f t="shared" si="17"/>
        <v>1.0219143752078579</v>
      </c>
      <c r="AU26" s="24"/>
      <c r="AV26" s="28"/>
      <c r="AW26" s="41"/>
      <c r="AX26" s="24"/>
      <c r="AY26" s="34"/>
      <c r="AZ26" s="34"/>
      <c r="BA26" s="24"/>
      <c r="BB26" s="3"/>
      <c r="BC26" s="28"/>
      <c r="BE26" s="29"/>
      <c r="BF26" s="41"/>
      <c r="BG26" s="24"/>
      <c r="BH26" s="34"/>
      <c r="BI26" s="34"/>
      <c r="BJ26" s="24"/>
      <c r="BK26" s="3"/>
      <c r="BL26" s="28"/>
      <c r="BN26" s="29"/>
      <c r="BO26" s="41"/>
      <c r="BP26" s="24"/>
      <c r="BQ26" s="34"/>
      <c r="BR26" s="34"/>
      <c r="BS26" s="24"/>
      <c r="BT26" s="3"/>
      <c r="BU26" s="28"/>
      <c r="BW26" s="29"/>
      <c r="BX26" s="41"/>
      <c r="BY26" s="24"/>
      <c r="BZ26" s="34"/>
      <c r="CA26" s="34"/>
      <c r="CB26" s="24"/>
      <c r="CC26" s="3"/>
      <c r="CD26" s="28"/>
      <c r="CF26" s="29"/>
      <c r="CG26" s="41"/>
      <c r="CH26" s="24"/>
      <c r="CI26" s="34"/>
      <c r="CJ26" s="34"/>
      <c r="CK26" s="24"/>
      <c r="CL26" s="3"/>
      <c r="CM26" s="28"/>
      <c r="CN26" s="34"/>
      <c r="CO26" s="34"/>
      <c r="CP26" s="3"/>
      <c r="CQ26" s="28"/>
      <c r="CR26" s="41"/>
      <c r="CS26" s="30"/>
      <c r="CT26" s="30"/>
      <c r="CU26" s="30"/>
      <c r="CV26" s="3"/>
      <c r="CW26" s="30"/>
    </row>
    <row r="27" spans="1:101" ht="12.75">
      <c r="A27">
        <f t="shared" si="2"/>
        <v>22</v>
      </c>
      <c r="B27" s="4">
        <f t="shared" si="0"/>
        <v>16.12769466111325</v>
      </c>
      <c r="C27" s="38">
        <v>0.9999</v>
      </c>
      <c r="D27">
        <v>19.767376165025446</v>
      </c>
      <c r="E27">
        <v>19.662300599765633</v>
      </c>
      <c r="F27">
        <v>1.5923378781036304</v>
      </c>
      <c r="G27">
        <v>-0.0074546270640675205</v>
      </c>
      <c r="H27" s="40">
        <f t="shared" si="18"/>
        <v>8.575277880083304E-05</v>
      </c>
      <c r="I27" s="31">
        <f t="shared" si="19"/>
        <v>0.8738692209106205</v>
      </c>
      <c r="J27">
        <f t="shared" si="3"/>
        <v>22</v>
      </c>
      <c r="K27" s="15">
        <f t="shared" si="1"/>
        <v>27.707674839150947</v>
      </c>
      <c r="L27" s="38">
        <v>1</v>
      </c>
      <c r="M27">
        <v>32.39246669944098</v>
      </c>
      <c r="N27">
        <v>19.331277688559794</v>
      </c>
      <c r="O27">
        <v>1.508500158915018</v>
      </c>
      <c r="P27">
        <v>-0.004405051856413554</v>
      </c>
      <c r="Q27" s="40">
        <f t="shared" si="10"/>
        <v>8.81054494267078E-05</v>
      </c>
      <c r="R27" s="31">
        <f t="shared" si="11"/>
        <v>0.9404284275096557</v>
      </c>
      <c r="S27" s="62">
        <f t="shared" si="4"/>
        <v>22</v>
      </c>
      <c r="T27" s="4">
        <f t="shared" si="5"/>
        <v>29.40379371312185</v>
      </c>
      <c r="U27" s="66">
        <v>1</v>
      </c>
      <c r="V27" s="68">
        <v>33.397853864762766</v>
      </c>
      <c r="W27" s="68">
        <v>19.080839989167043</v>
      </c>
      <c r="X27" s="68">
        <v>1.464151123985668</v>
      </c>
      <c r="Y27" s="68">
        <v>0.011084219626562726</v>
      </c>
      <c r="Z27" s="69">
        <f t="shared" si="12"/>
        <v>7.311142268993038E-05</v>
      </c>
      <c r="AA27" s="70">
        <f t="shared" si="13"/>
        <v>0.9797855348401656</v>
      </c>
      <c r="AB27">
        <f t="shared" si="6"/>
        <v>22</v>
      </c>
      <c r="AC27" s="15">
        <f t="shared" si="7"/>
        <v>36.38770145586505</v>
      </c>
      <c r="AD27" s="66">
        <v>0.9999</v>
      </c>
      <c r="AE27" s="68">
        <v>41.088118456640146</v>
      </c>
      <c r="AF27" s="68">
        <v>18.978586190736582</v>
      </c>
      <c r="AG27" s="68">
        <v>1.4628457013128076</v>
      </c>
      <c r="AH27" s="68">
        <v>0.04993685204496127</v>
      </c>
      <c r="AI27" s="69">
        <f t="shared" si="14"/>
        <v>9.534318465085979E-05</v>
      </c>
      <c r="AJ27" s="70">
        <f t="shared" si="15"/>
        <v>0.980992432329012</v>
      </c>
      <c r="AK27">
        <f t="shared" si="8"/>
        <v>22</v>
      </c>
      <c r="AL27" s="15">
        <f t="shared" si="9"/>
        <v>36.48610785819325</v>
      </c>
      <c r="AM27" s="38">
        <v>1</v>
      </c>
      <c r="AN27">
        <v>40.792333926878044</v>
      </c>
      <c r="AO27">
        <v>18.972521338419842</v>
      </c>
      <c r="AP27">
        <v>1.4094722020043593</v>
      </c>
      <c r="AQ27">
        <v>0.01134674537066368</v>
      </c>
      <c r="AR27" s="40">
        <f t="shared" si="16"/>
        <v>5.8164530361042E-05</v>
      </c>
      <c r="AS27" s="31">
        <f t="shared" si="17"/>
        <v>1.0329434366876877</v>
      </c>
      <c r="AU27" s="24"/>
      <c r="AV27" s="28"/>
      <c r="AW27" s="41"/>
      <c r="AX27" s="24"/>
      <c r="AY27" s="34"/>
      <c r="AZ27" s="34"/>
      <c r="BA27" s="24"/>
      <c r="BB27" s="3"/>
      <c r="BC27" s="28"/>
      <c r="BE27" s="29"/>
      <c r="BF27" s="41"/>
      <c r="BG27" s="24"/>
      <c r="BH27" s="34"/>
      <c r="BI27" s="34"/>
      <c r="BJ27" s="24"/>
      <c r="BK27" s="3"/>
      <c r="BL27" s="28"/>
      <c r="BN27" s="29"/>
      <c r="BO27" s="41"/>
      <c r="BP27" s="24"/>
      <c r="BQ27" s="34"/>
      <c r="BR27" s="34"/>
      <c r="BS27" s="24"/>
      <c r="BT27" s="3"/>
      <c r="BU27" s="28"/>
      <c r="BW27" s="29"/>
      <c r="BX27" s="41"/>
      <c r="BY27" s="24"/>
      <c r="BZ27" s="34"/>
      <c r="CA27" s="34"/>
      <c r="CB27" s="24"/>
      <c r="CC27" s="3"/>
      <c r="CD27" s="28"/>
      <c r="CF27" s="29"/>
      <c r="CG27" s="41"/>
      <c r="CH27" s="24"/>
      <c r="CI27" s="34"/>
      <c r="CJ27" s="34"/>
      <c r="CK27" s="24"/>
      <c r="CL27" s="3"/>
      <c r="CM27" s="28"/>
      <c r="CN27" s="34"/>
      <c r="CO27" s="34"/>
      <c r="CP27" s="3"/>
      <c r="CQ27" s="28"/>
      <c r="CR27" s="41"/>
      <c r="CS27" s="30"/>
      <c r="CT27" s="30"/>
      <c r="CU27" s="30"/>
      <c r="CV27" s="3"/>
      <c r="CW27" s="30"/>
    </row>
    <row r="28" spans="1:101" ht="12.75">
      <c r="A28">
        <f t="shared" si="2"/>
        <v>23</v>
      </c>
      <c r="B28" s="4">
        <f t="shared" si="0"/>
        <v>18.185657893279547</v>
      </c>
      <c r="C28" s="38">
        <v>0.9998</v>
      </c>
      <c r="D28">
        <v>20.751466432156906</v>
      </c>
      <c r="E28">
        <v>19.842535026670706</v>
      </c>
      <c r="F28">
        <v>1.6613437535511661</v>
      </c>
      <c r="G28">
        <v>-0.022656871772961107</v>
      </c>
      <c r="H28" s="40">
        <f t="shared" si="18"/>
        <v>0.00013488936166959126</v>
      </c>
      <c r="I28" s="31">
        <f t="shared" si="19"/>
        <v>0.8256196226301153</v>
      </c>
      <c r="J28">
        <f t="shared" si="3"/>
        <v>23</v>
      </c>
      <c r="K28" s="15">
        <f t="shared" si="1"/>
        <v>30.21219973192445</v>
      </c>
      <c r="L28" s="38">
        <v>1</v>
      </c>
      <c r="M28">
        <v>32.964084390509036</v>
      </c>
      <c r="N28">
        <v>19.394281070431184</v>
      </c>
      <c r="O28">
        <v>1.5357984569749696</v>
      </c>
      <c r="P28">
        <v>-0.015363055546457791</v>
      </c>
      <c r="Q28" s="40">
        <f t="shared" si="10"/>
        <v>0.00010807050620846066</v>
      </c>
      <c r="R28" s="31">
        <f t="shared" si="11"/>
        <v>0.9176980492776945</v>
      </c>
      <c r="S28" s="62">
        <f t="shared" si="4"/>
        <v>23</v>
      </c>
      <c r="T28" s="4">
        <f t="shared" si="5"/>
        <v>31.592076387334302</v>
      </c>
      <c r="U28" s="38">
        <v>1</v>
      </c>
      <c r="V28">
        <v>33.769854798824646</v>
      </c>
      <c r="W28">
        <v>19.120215072599912</v>
      </c>
      <c r="X28">
        <v>1.4825850920981658</v>
      </c>
      <c r="Y28">
        <v>0.0028637663285687887</v>
      </c>
      <c r="Z28" s="40">
        <f t="shared" si="12"/>
        <v>8.465113549160014E-05</v>
      </c>
      <c r="AA28" s="31">
        <f t="shared" si="13"/>
        <v>0.9630439651317944</v>
      </c>
      <c r="AB28">
        <f t="shared" si="6"/>
        <v>23</v>
      </c>
      <c r="AC28" s="15">
        <f t="shared" si="7"/>
        <v>38.801609990374146</v>
      </c>
      <c r="AD28" s="38">
        <v>1</v>
      </c>
      <c r="AE28">
        <v>41.23011130861924</v>
      </c>
      <c r="AF28">
        <v>18.990820104912572</v>
      </c>
      <c r="AG28">
        <v>1.4687471176594338</v>
      </c>
      <c r="AH28">
        <v>0.04657645896626444</v>
      </c>
      <c r="AI28" s="40">
        <f t="shared" si="14"/>
        <v>9.99561444501569E-05</v>
      </c>
      <c r="AJ28" s="31">
        <f t="shared" si="15"/>
        <v>0.9755586177401661</v>
      </c>
      <c r="AK28">
        <f t="shared" si="8"/>
        <v>23</v>
      </c>
      <c r="AL28" s="15">
        <f t="shared" si="9"/>
        <v>38.54974710976545</v>
      </c>
      <c r="AM28" s="66">
        <v>1</v>
      </c>
      <c r="AN28" s="67">
        <v>40.753259816224656</v>
      </c>
      <c r="AO28" s="68">
        <v>18.969218050693193</v>
      </c>
      <c r="AP28" s="68">
        <v>1.4078391597767894</v>
      </c>
      <c r="AQ28" s="68">
        <v>0.012273124869067177</v>
      </c>
      <c r="AR28" s="69">
        <f t="shared" si="16"/>
        <v>5.734294414523307E-05</v>
      </c>
      <c r="AS28" s="70">
        <f t="shared" si="17"/>
        <v>1.0346172099039674</v>
      </c>
      <c r="AU28" s="24"/>
      <c r="AV28" s="28"/>
      <c r="AW28" s="41"/>
      <c r="AX28" s="24"/>
      <c r="AY28" s="34"/>
      <c r="AZ28" s="34"/>
      <c r="BA28" s="24"/>
      <c r="BB28" s="3"/>
      <c r="BC28" s="28"/>
      <c r="BE28" s="29"/>
      <c r="BF28" s="41"/>
      <c r="BG28" s="24"/>
      <c r="BH28" s="34"/>
      <c r="BI28" s="34"/>
      <c r="BJ28" s="24"/>
      <c r="BK28" s="3"/>
      <c r="BL28" s="28"/>
      <c r="BN28" s="29"/>
      <c r="BO28" s="41"/>
      <c r="BP28" s="24"/>
      <c r="BQ28" s="34"/>
      <c r="BR28" s="34"/>
      <c r="BS28" s="24"/>
      <c r="BT28" s="3"/>
      <c r="BU28" s="28"/>
      <c r="BW28" s="29"/>
      <c r="BX28" s="41"/>
      <c r="BY28" s="24"/>
      <c r="BZ28" s="34"/>
      <c r="CA28" s="34"/>
      <c r="CB28" s="24"/>
      <c r="CC28" s="3"/>
      <c r="CD28" s="28"/>
      <c r="CF28" s="29"/>
      <c r="CG28" s="41"/>
      <c r="CH28" s="24"/>
      <c r="CI28" s="34"/>
      <c r="CJ28" s="34"/>
      <c r="CK28" s="24"/>
      <c r="CL28" s="3"/>
      <c r="CM28" s="28"/>
      <c r="CN28" s="34"/>
      <c r="CO28" s="34"/>
      <c r="CP28" s="3"/>
      <c r="CQ28" s="28"/>
      <c r="CR28" s="41"/>
      <c r="CS28" s="30"/>
      <c r="CT28" s="30"/>
      <c r="CU28" s="30"/>
      <c r="CV28" s="3"/>
      <c r="CW28" s="30"/>
    </row>
    <row r="29" spans="1:101" ht="12.75">
      <c r="A29">
        <f t="shared" si="2"/>
        <v>24</v>
      </c>
      <c r="B29" s="4">
        <f t="shared" si="0"/>
        <v>20.040665893363</v>
      </c>
      <c r="C29" s="38">
        <v>0.9996</v>
      </c>
      <c r="D29">
        <v>21.862284899838567</v>
      </c>
      <c r="E29">
        <v>20.053583225260226</v>
      </c>
      <c r="F29">
        <v>1.7533332011338474</v>
      </c>
      <c r="G29">
        <v>-0.046087202753796505</v>
      </c>
      <c r="H29" s="40">
        <f t="shared" si="18"/>
        <v>0.00023577006551099843</v>
      </c>
      <c r="I29" s="31">
        <f t="shared" si="19"/>
        <v>0.7688640496745272</v>
      </c>
      <c r="J29">
        <f t="shared" si="3"/>
        <v>24</v>
      </c>
      <c r="K29" s="15">
        <f t="shared" si="1"/>
        <v>32.1123089860915</v>
      </c>
      <c r="L29" s="38">
        <v>0.9999</v>
      </c>
      <c r="M29">
        <v>33.63239685568304</v>
      </c>
      <c r="N29">
        <v>19.471235630214277</v>
      </c>
      <c r="O29">
        <v>1.5749431093574913</v>
      </c>
      <c r="P29">
        <v>-0.03338457502245859</v>
      </c>
      <c r="Q29" s="40">
        <f t="shared" si="10"/>
        <v>0.00014371903113797482</v>
      </c>
      <c r="R29" s="31">
        <f t="shared" si="11"/>
        <v>0.8869118693253721</v>
      </c>
      <c r="S29" s="62">
        <f t="shared" si="4"/>
        <v>24</v>
      </c>
      <c r="T29" s="4">
        <f t="shared" si="5"/>
        <v>33.0715118857539</v>
      </c>
      <c r="U29" s="38">
        <v>0.9999</v>
      </c>
      <c r="V29">
        <v>34.16999589943239</v>
      </c>
      <c r="W29">
        <v>19.164280575892732</v>
      </c>
      <c r="X29">
        <v>1.5068102391365883</v>
      </c>
      <c r="Y29">
        <v>-0.009383726872481459</v>
      </c>
      <c r="Z29" s="40">
        <f t="shared" si="12"/>
        <v>0.00010235142330831048</v>
      </c>
      <c r="AA29" s="31">
        <f t="shared" si="13"/>
        <v>0.9418713485475068</v>
      </c>
      <c r="AB29">
        <f t="shared" si="6"/>
        <v>24</v>
      </c>
      <c r="AC29" s="15">
        <f t="shared" si="7"/>
        <v>40.299890770520804</v>
      </c>
      <c r="AD29" s="38">
        <v>1</v>
      </c>
      <c r="AE29">
        <v>41.47955510525034</v>
      </c>
      <c r="AF29">
        <v>19.013110927473942</v>
      </c>
      <c r="AG29">
        <v>1.4814520461601384</v>
      </c>
      <c r="AH29">
        <v>0.03840543183002035</v>
      </c>
      <c r="AI29" s="40">
        <f t="shared" si="14"/>
        <v>0.0001106756301940049</v>
      </c>
      <c r="AJ29" s="31">
        <f t="shared" si="15"/>
        <v>0.964056744935514</v>
      </c>
      <c r="AK29">
        <f t="shared" si="8"/>
        <v>24</v>
      </c>
      <c r="AL29" s="15">
        <f t="shared" si="9"/>
        <v>39.82798480551015</v>
      </c>
      <c r="AM29" s="38">
        <v>1</v>
      </c>
      <c r="AN29">
        <v>40.87302455935374</v>
      </c>
      <c r="AO29">
        <v>18.979703008770628</v>
      </c>
      <c r="AP29">
        <v>1.4139786972041972</v>
      </c>
      <c r="AQ29">
        <v>0.008342307608877147</v>
      </c>
      <c r="AR29" s="40">
        <f t="shared" si="16"/>
        <v>6.0526026835622574E-05</v>
      </c>
      <c r="AS29" s="31">
        <f t="shared" si="17"/>
        <v>1.028351679163925</v>
      </c>
      <c r="AU29" s="24"/>
      <c r="AV29" s="28"/>
      <c r="AW29" s="41"/>
      <c r="AX29" s="24"/>
      <c r="AY29" s="34"/>
      <c r="AZ29" s="34"/>
      <c r="BA29" s="24"/>
      <c r="BB29" s="3"/>
      <c r="BC29" s="28"/>
      <c r="BE29" s="29"/>
      <c r="BF29" s="41"/>
      <c r="BG29" s="24"/>
      <c r="BH29" s="34"/>
      <c r="BI29" s="34"/>
      <c r="BJ29" s="24"/>
      <c r="BK29" s="3"/>
      <c r="BL29" s="28"/>
      <c r="BN29" s="29"/>
      <c r="BO29" s="41"/>
      <c r="BP29" s="24"/>
      <c r="BQ29" s="34"/>
      <c r="BR29" s="34"/>
      <c r="BS29" s="24"/>
      <c r="BT29" s="3"/>
      <c r="BU29" s="28"/>
      <c r="BW29" s="29"/>
      <c r="BX29" s="41"/>
      <c r="BY29" s="24"/>
      <c r="BZ29" s="34"/>
      <c r="CA29" s="34"/>
      <c r="CB29" s="24"/>
      <c r="CC29" s="3"/>
      <c r="CD29" s="28"/>
      <c r="CF29" s="29"/>
      <c r="CG29" s="41"/>
      <c r="CH29" s="24"/>
      <c r="CI29" s="34"/>
      <c r="CJ29" s="34"/>
      <c r="CK29" s="24"/>
      <c r="CL29" s="3"/>
      <c r="CM29" s="28"/>
      <c r="CN29" s="34"/>
      <c r="CO29" s="34"/>
      <c r="CP29" s="3"/>
      <c r="CQ29" s="28"/>
      <c r="CR29" s="41"/>
      <c r="CS29" s="30"/>
      <c r="CT29" s="30"/>
      <c r="CU29" s="30"/>
      <c r="CV29" s="3"/>
      <c r="CW29" s="30"/>
    </row>
    <row r="30" spans="1:101" ht="12.75">
      <c r="A30">
        <f t="shared" si="2"/>
        <v>25</v>
      </c>
      <c r="B30" s="4">
        <f t="shared" si="0"/>
        <v>21.6074724480651</v>
      </c>
      <c r="C30" s="38">
        <v>0.9993</v>
      </c>
      <c r="D30">
        <v>22.879615221911312</v>
      </c>
      <c r="E30">
        <v>20.252922678245156</v>
      </c>
      <c r="F30">
        <v>1.8491860756239469</v>
      </c>
      <c r="G30">
        <v>-0.07343806084082306</v>
      </c>
      <c r="H30" s="40">
        <f t="shared" si="18"/>
        <v>0.00040077294080473417</v>
      </c>
      <c r="I30" s="31">
        <f t="shared" si="19"/>
        <v>0.7173306612058152</v>
      </c>
      <c r="J30">
        <f t="shared" si="3"/>
        <v>25</v>
      </c>
      <c r="K30" s="15">
        <f t="shared" si="1"/>
        <v>33.56069714863145</v>
      </c>
      <c r="L30" s="38">
        <v>0.9998</v>
      </c>
      <c r="M30">
        <v>34.2755399172839</v>
      </c>
      <c r="N30">
        <v>19.547769236041734</v>
      </c>
      <c r="O30">
        <v>1.619015999202083</v>
      </c>
      <c r="P30">
        <v>-0.05582300335717337</v>
      </c>
      <c r="Q30" s="40">
        <f t="shared" si="10"/>
        <v>0.000195601387777357</v>
      </c>
      <c r="R30" s="31">
        <f t="shared" si="11"/>
        <v>0.8545767297867723</v>
      </c>
      <c r="S30" s="62">
        <f t="shared" si="4"/>
        <v>25</v>
      </c>
      <c r="T30" s="4">
        <f t="shared" si="5"/>
        <v>34.19043850533415</v>
      </c>
      <c r="U30" s="38">
        <v>0.9999</v>
      </c>
      <c r="V30">
        <v>34.592508230070074</v>
      </c>
      <c r="W30">
        <v>19.212129572539794</v>
      </c>
      <c r="X30">
        <v>1.536590323628996</v>
      </c>
      <c r="Y30">
        <v>-0.02586246563990914</v>
      </c>
      <c r="Z30" s="40">
        <f t="shared" si="12"/>
        <v>0.00012851586674762403</v>
      </c>
      <c r="AA30" s="31">
        <f t="shared" si="13"/>
        <v>0.9170542705733731</v>
      </c>
      <c r="AB30">
        <f t="shared" si="6"/>
        <v>25</v>
      </c>
      <c r="AC30" s="15">
        <f t="shared" si="7"/>
        <v>41.4462201147103</v>
      </c>
      <c r="AD30" s="38">
        <v>0.9999</v>
      </c>
      <c r="AE30">
        <v>41.8265882704083</v>
      </c>
      <c r="AF30">
        <v>19.044866803402364</v>
      </c>
      <c r="AG30">
        <v>1.5019962688356385</v>
      </c>
      <c r="AH30">
        <v>0.02401108078417</v>
      </c>
      <c r="AI30" s="40">
        <f t="shared" si="14"/>
        <v>0.00013023448109878062</v>
      </c>
      <c r="AJ30" s="31">
        <f t="shared" si="15"/>
        <v>0.9460060673672839</v>
      </c>
      <c r="AK30">
        <f t="shared" si="8"/>
        <v>25</v>
      </c>
      <c r="AL30" s="15">
        <f t="shared" si="9"/>
        <v>40.69863331980095</v>
      </c>
      <c r="AM30" s="38">
        <v>1</v>
      </c>
      <c r="AN30">
        <v>41.06668717503342</v>
      </c>
      <c r="AO30">
        <v>18.99701434645039</v>
      </c>
      <c r="AP30">
        <v>1.4254812745491212</v>
      </c>
      <c r="AQ30">
        <v>0.000342694714236729</v>
      </c>
      <c r="AR30" s="40">
        <f t="shared" si="16"/>
        <v>6.69515335341892E-05</v>
      </c>
      <c r="AS30" s="31">
        <f t="shared" si="17"/>
        <v>1.0168091543832611</v>
      </c>
      <c r="AU30" s="24"/>
      <c r="AV30" s="28"/>
      <c r="AW30" s="41"/>
      <c r="AX30" s="24"/>
      <c r="AY30" s="34"/>
      <c r="AZ30" s="34"/>
      <c r="BA30" s="24"/>
      <c r="BB30" s="3"/>
      <c r="BC30" s="28"/>
      <c r="BE30" s="29"/>
      <c r="BF30" s="41"/>
      <c r="BG30" s="24"/>
      <c r="BH30" s="34"/>
      <c r="BI30" s="34"/>
      <c r="BJ30" s="24"/>
      <c r="BK30" s="3"/>
      <c r="BL30" s="28"/>
      <c r="BN30" s="29"/>
      <c r="BO30" s="41"/>
      <c r="BP30" s="24"/>
      <c r="BQ30" s="34"/>
      <c r="BR30" s="34"/>
      <c r="BS30" s="24"/>
      <c r="BT30" s="3"/>
      <c r="BU30" s="28"/>
      <c r="BW30" s="29"/>
      <c r="BX30" s="41"/>
      <c r="BY30" s="24"/>
      <c r="BZ30" s="34"/>
      <c r="CA30" s="34"/>
      <c r="CB30" s="24"/>
      <c r="CC30" s="3"/>
      <c r="CD30" s="28"/>
      <c r="CF30" s="29"/>
      <c r="CG30" s="41"/>
      <c r="CH30" s="24"/>
      <c r="CI30" s="34"/>
      <c r="CJ30" s="34"/>
      <c r="CK30" s="24"/>
      <c r="CL30" s="3"/>
      <c r="CM30" s="28"/>
      <c r="CN30" s="34"/>
      <c r="CO30" s="34"/>
      <c r="CP30" s="3"/>
      <c r="CQ30" s="28"/>
      <c r="CR30" s="41"/>
      <c r="CS30" s="30"/>
      <c r="CT30" s="30"/>
      <c r="CU30" s="30"/>
      <c r="CV30" s="3"/>
      <c r="CW30" s="30"/>
    </row>
    <row r="31" spans="1:101" ht="12.75">
      <c r="A31">
        <f t="shared" si="2"/>
        <v>26</v>
      </c>
      <c r="B31" s="4">
        <f t="shared" si="0"/>
        <v>22.95080358711505</v>
      </c>
      <c r="C31" s="38">
        <v>0.9991</v>
      </c>
      <c r="D31">
        <v>23.79114507248544</v>
      </c>
      <c r="E31">
        <v>20.436636715211083</v>
      </c>
      <c r="F31">
        <v>1.945068813694108</v>
      </c>
      <c r="G31">
        <v>-0.1034837494409125</v>
      </c>
      <c r="H31" s="40">
        <f t="shared" si="18"/>
        <v>0.0006506033509466757</v>
      </c>
      <c r="I31" s="31">
        <f t="shared" si="19"/>
        <v>0.6721490164879373</v>
      </c>
      <c r="J31">
        <f t="shared" si="3"/>
        <v>26</v>
      </c>
      <c r="K31" s="15">
        <f t="shared" si="1"/>
        <v>34.63122337144305</v>
      </c>
      <c r="L31" s="38">
        <v>0.9997</v>
      </c>
      <c r="M31">
        <v>34.828917840807975</v>
      </c>
      <c r="N31">
        <v>19.61536325380895</v>
      </c>
      <c r="O31">
        <v>1.6620038294794928</v>
      </c>
      <c r="P31">
        <v>-0.07944480670571352</v>
      </c>
      <c r="Q31" s="40">
        <f t="shared" si="10"/>
        <v>0.0002607896088910022</v>
      </c>
      <c r="R31" s="31">
        <f t="shared" si="11"/>
        <v>0.8251824334104976</v>
      </c>
      <c r="S31" s="62">
        <f t="shared" si="4"/>
        <v>26</v>
      </c>
      <c r="T31" s="4">
        <f t="shared" si="5"/>
        <v>34.9214299305641</v>
      </c>
      <c r="U31" s="38">
        <v>0.9998</v>
      </c>
      <c r="V31">
        <v>34.93792499845626</v>
      </c>
      <c r="W31">
        <v>19.25206288062191</v>
      </c>
      <c r="X31">
        <v>1.5639795272282133</v>
      </c>
      <c r="Y31">
        <v>-0.04206026948941034</v>
      </c>
      <c r="Z31" s="40">
        <f t="shared" si="12"/>
        <v>0.0001574983073437234</v>
      </c>
      <c r="AA31" s="31">
        <f t="shared" si="13"/>
        <v>0.8953289833093381</v>
      </c>
      <c r="AB31">
        <f t="shared" si="6"/>
        <v>26</v>
      </c>
      <c r="AC31" s="15">
        <f t="shared" si="7"/>
        <v>41.98417391110195</v>
      </c>
      <c r="AD31" s="38">
        <v>0.9999</v>
      </c>
      <c r="AE31">
        <v>42.04888688768205</v>
      </c>
      <c r="AF31">
        <v>19.065529688367867</v>
      </c>
      <c r="AG31">
        <v>1.5167291148577924</v>
      </c>
      <c r="AH31">
        <v>0.013034710335339155</v>
      </c>
      <c r="AI31" s="40">
        <f t="shared" si="14"/>
        <v>0.00014608354076463894</v>
      </c>
      <c r="AJ31" s="31">
        <f t="shared" si="15"/>
        <v>0.9334613361719217</v>
      </c>
      <c r="AK31">
        <f t="shared" si="8"/>
        <v>26</v>
      </c>
      <c r="AL31" s="15">
        <f t="shared" si="9"/>
        <v>41.23915854242415</v>
      </c>
      <c r="AM31" s="38">
        <v>1</v>
      </c>
      <c r="AN31">
        <v>41.24712258037122</v>
      </c>
      <c r="AO31">
        <v>19.013353298870022</v>
      </c>
      <c r="AP31">
        <v>1.4374153308849353</v>
      </c>
      <c r="AQ31">
        <v>-0.008460162893524595</v>
      </c>
      <c r="AR31" s="40">
        <f t="shared" si="16"/>
        <v>7.426430772423117E-05</v>
      </c>
      <c r="AS31" s="31">
        <f t="shared" si="17"/>
        <v>1.0050966175276188</v>
      </c>
      <c r="AU31" s="24"/>
      <c r="AV31" s="28"/>
      <c r="AW31" s="41"/>
      <c r="AX31" s="24"/>
      <c r="AY31" s="34"/>
      <c r="AZ31" s="34"/>
      <c r="BA31" s="24"/>
      <c r="BB31" s="3"/>
      <c r="BC31" s="28"/>
      <c r="BE31" s="29"/>
      <c r="BF31" s="41"/>
      <c r="BG31" s="24"/>
      <c r="BH31" s="34"/>
      <c r="BI31" s="34"/>
      <c r="BJ31" s="24"/>
      <c r="BK31" s="3"/>
      <c r="BL31" s="28"/>
      <c r="BN31" s="29"/>
      <c r="BO31" s="41"/>
      <c r="BP31" s="24"/>
      <c r="BQ31" s="34"/>
      <c r="BR31" s="34"/>
      <c r="BS31" s="24"/>
      <c r="BT31" s="3"/>
      <c r="BU31" s="28"/>
      <c r="BW31" s="29"/>
      <c r="BX31" s="41"/>
      <c r="BY31" s="24"/>
      <c r="BZ31" s="34"/>
      <c r="CA31" s="34"/>
      <c r="CB31" s="24"/>
      <c r="CC31" s="3"/>
      <c r="CD31" s="28"/>
      <c r="CF31" s="29"/>
      <c r="CG31" s="41"/>
      <c r="CH31" s="24"/>
      <c r="CI31" s="34"/>
      <c r="CJ31" s="34"/>
      <c r="CK31" s="24"/>
      <c r="CL31" s="3"/>
      <c r="CM31" s="28"/>
      <c r="CN31" s="28"/>
      <c r="CS31" s="30"/>
      <c r="CT31" s="30"/>
      <c r="CU31" s="30"/>
      <c r="CV31" s="3"/>
      <c r="CW31" s="30"/>
    </row>
    <row r="32" spans="1:101" ht="12.75">
      <c r="A32">
        <f t="shared" si="2"/>
        <v>27</v>
      </c>
      <c r="B32" s="4">
        <f t="shared" si="0"/>
        <v>24.05532793916675</v>
      </c>
      <c r="C32" s="38">
        <v>0.9988</v>
      </c>
      <c r="D32">
        <v>24.566649735444393</v>
      </c>
      <c r="E32">
        <v>20.596985588586108</v>
      </c>
      <c r="F32">
        <v>2.034990180274787</v>
      </c>
      <c r="G32">
        <v>-0.13399161517169542</v>
      </c>
      <c r="H32" s="40">
        <f>D32/(1+EXP(E32/F32))</f>
        <v>0.0009877627045840373</v>
      </c>
      <c r="I32" s="31">
        <f t="shared" si="19"/>
        <v>0.6345822263731733</v>
      </c>
      <c r="J32">
        <f t="shared" si="3"/>
        <v>27</v>
      </c>
      <c r="K32" s="15">
        <f t="shared" si="1"/>
        <v>35.4705052292208</v>
      </c>
      <c r="L32" s="38">
        <v>0.9995</v>
      </c>
      <c r="M32">
        <v>35.31050663835936</v>
      </c>
      <c r="N32">
        <v>19.67544313969808</v>
      </c>
      <c r="O32">
        <v>1.7034517561151932</v>
      </c>
      <c r="P32">
        <v>-0.10361515376587324</v>
      </c>
      <c r="Q32" s="40">
        <f t="shared" si="10"/>
        <v>0.0003401353831591618</v>
      </c>
      <c r="R32" s="31">
        <f t="shared" si="11"/>
        <v>0.7986548101480586</v>
      </c>
      <c r="S32" s="62">
        <f t="shared" si="4"/>
        <v>27</v>
      </c>
      <c r="T32" s="4">
        <f t="shared" si="5"/>
        <v>35.536971525975304</v>
      </c>
      <c r="U32" s="38">
        <v>0.9997</v>
      </c>
      <c r="V32" s="11">
        <v>35.25678145284476</v>
      </c>
      <c r="W32">
        <v>19.289506116896952</v>
      </c>
      <c r="X32" s="11">
        <v>1.5917263605039198</v>
      </c>
      <c r="Y32">
        <v>-0.059314428674117056</v>
      </c>
      <c r="Z32" s="40">
        <f t="shared" si="12"/>
        <v>0.00019239605900162792</v>
      </c>
      <c r="AA32" s="31">
        <f t="shared" si="13"/>
        <v>0.8743204066386969</v>
      </c>
      <c r="AB32">
        <f t="shared" si="6"/>
        <v>27</v>
      </c>
      <c r="AC32" s="15">
        <f t="shared" si="7"/>
        <v>42.4354941879827</v>
      </c>
      <c r="AD32" s="38">
        <v>0.9999</v>
      </c>
      <c r="AE32">
        <v>42.24470478323724</v>
      </c>
      <c r="AF32">
        <v>19.083909141750205</v>
      </c>
      <c r="AG32">
        <v>1.5308625375290512</v>
      </c>
      <c r="AH32">
        <v>0.0020218195658407113</v>
      </c>
      <c r="AI32" s="40">
        <f t="shared" si="14"/>
        <v>0.00016285663292674198</v>
      </c>
      <c r="AJ32" s="31">
        <f t="shared" si="15"/>
        <v>0.9217277779706281</v>
      </c>
      <c r="AK32">
        <f t="shared" si="8"/>
        <v>27</v>
      </c>
      <c r="AL32" s="15">
        <f t="shared" si="9"/>
        <v>41.6336147818732</v>
      </c>
      <c r="AM32" s="38">
        <v>0.9999</v>
      </c>
      <c r="AN32">
        <v>41.41543897752971</v>
      </c>
      <c r="AO32">
        <v>19.028723357907904</v>
      </c>
      <c r="AP32">
        <v>1.4494661551313879</v>
      </c>
      <c r="AQ32">
        <v>-0.017721999150359494</v>
      </c>
      <c r="AR32" s="40">
        <f t="shared" si="16"/>
        <v>8.23576592020358E-05</v>
      </c>
      <c r="AS32" s="31">
        <f t="shared" si="17"/>
        <v>0.9935324875303493</v>
      </c>
      <c r="AU32" s="24"/>
      <c r="AV32" s="28"/>
      <c r="AW32" s="41"/>
      <c r="AX32" s="24"/>
      <c r="AY32" s="34"/>
      <c r="AZ32" s="34"/>
      <c r="BA32" s="24"/>
      <c r="BB32" s="3"/>
      <c r="BC32" s="28"/>
      <c r="BE32" s="29"/>
      <c r="BF32" s="41"/>
      <c r="BG32" s="24"/>
      <c r="BH32" s="34"/>
      <c r="BI32" s="34"/>
      <c r="BJ32" s="24"/>
      <c r="BK32" s="3"/>
      <c r="BL32" s="28"/>
      <c r="BN32" s="29"/>
      <c r="BO32" s="41"/>
      <c r="BP32" s="24"/>
      <c r="BQ32" s="34"/>
      <c r="BR32" s="34"/>
      <c r="BS32" s="24"/>
      <c r="BT32" s="3"/>
      <c r="BU32" s="28"/>
      <c r="BW32" s="29"/>
      <c r="BX32" s="41"/>
      <c r="BY32" s="24"/>
      <c r="BZ32" s="34"/>
      <c r="CA32" s="34"/>
      <c r="CB32" s="24"/>
      <c r="CC32" s="3"/>
      <c r="CD32" s="28"/>
      <c r="CF32" s="29"/>
      <c r="CG32" s="41"/>
      <c r="CH32" s="24"/>
      <c r="CI32" s="34"/>
      <c r="CJ32" s="34"/>
      <c r="CK32" s="24"/>
      <c r="CL32" s="3"/>
      <c r="CM32" s="28"/>
      <c r="CN32" s="34"/>
      <c r="CO32" s="34"/>
      <c r="CP32" s="3"/>
      <c r="CQ32" s="28"/>
      <c r="CR32" s="41"/>
      <c r="CS32" s="30"/>
      <c r="CT32" s="30"/>
      <c r="CU32" s="30"/>
      <c r="CV32" s="3"/>
      <c r="CW32" s="30"/>
    </row>
    <row r="33" spans="1:101" ht="12.75">
      <c r="A33">
        <f t="shared" si="2"/>
        <v>28</v>
      </c>
      <c r="B33" s="4">
        <f t="shared" si="0"/>
        <v>24.967043348610147</v>
      </c>
      <c r="C33" s="38">
        <v>0.9987</v>
      </c>
      <c r="D33">
        <v>25.220733464900416</v>
      </c>
      <c r="E33">
        <v>20.73533635657035</v>
      </c>
      <c r="F33">
        <v>2.117822107148726</v>
      </c>
      <c r="G33">
        <v>-0.1640908814120848</v>
      </c>
      <c r="H33" s="40">
        <f t="shared" si="18"/>
        <v>0.0014112678028762888</v>
      </c>
      <c r="I33" s="31">
        <f t="shared" si="19"/>
        <v>0.6034573322228436</v>
      </c>
      <c r="J33">
        <f t="shared" si="3"/>
        <v>28</v>
      </c>
      <c r="K33" s="15">
        <f t="shared" si="1"/>
        <v>36.0885816285046</v>
      </c>
      <c r="L33" s="38">
        <v>0.9994</v>
      </c>
      <c r="M33">
        <v>35.713119520503405</v>
      </c>
      <c r="N33">
        <v>19.726538472556886</v>
      </c>
      <c r="O33">
        <v>1.7411589522316278</v>
      </c>
      <c r="P33">
        <v>-0.1266647205105069</v>
      </c>
      <c r="Q33" s="40">
        <f t="shared" si="10"/>
        <v>0.00042900638043903466</v>
      </c>
      <c r="R33" s="31">
        <f t="shared" si="11"/>
        <v>0.775931109749253</v>
      </c>
      <c r="S33" s="62">
        <f t="shared" si="4"/>
        <v>28</v>
      </c>
      <c r="T33" s="4">
        <f t="shared" si="5"/>
        <v>35.91366340368925</v>
      </c>
      <c r="U33" s="38">
        <v>0.9997</v>
      </c>
      <c r="V33" s="11">
        <v>35.512019209296625</v>
      </c>
      <c r="W33">
        <v>19.319844296492693</v>
      </c>
      <c r="X33">
        <v>1.6156369731199758</v>
      </c>
      <c r="Y33">
        <v>-0.07476423116404908</v>
      </c>
      <c r="Z33" s="40">
        <f t="shared" si="12"/>
        <v>0.0002275431403890047</v>
      </c>
      <c r="AA33" s="31">
        <f t="shared" si="13"/>
        <v>0.8569734195692451</v>
      </c>
      <c r="AB33">
        <f t="shared" si="6"/>
        <v>28</v>
      </c>
      <c r="AC33" s="15">
        <f t="shared" si="7"/>
        <v>42.7859423475076</v>
      </c>
      <c r="AD33" s="38">
        <v>0.9999</v>
      </c>
      <c r="AE33">
        <v>42.422468079863044</v>
      </c>
      <c r="AF33">
        <v>19.100708027049787</v>
      </c>
      <c r="AG33">
        <v>1.544550084211918</v>
      </c>
      <c r="AH33">
        <v>-0.008996264771588193</v>
      </c>
      <c r="AI33" s="40">
        <f t="shared" si="14"/>
        <v>0.00018066877582768447</v>
      </c>
      <c r="AJ33" s="31">
        <f t="shared" si="15"/>
        <v>0.9106351001122461</v>
      </c>
      <c r="AK33">
        <f t="shared" si="8"/>
        <v>28</v>
      </c>
      <c r="AL33" s="15">
        <f t="shared" si="9"/>
        <v>41.867100522065</v>
      </c>
      <c r="AM33" s="38">
        <v>0.9999</v>
      </c>
      <c r="AN33">
        <v>41.553451799428345</v>
      </c>
      <c r="AO33">
        <v>19.04139771274053</v>
      </c>
      <c r="AP33">
        <v>1.4599412399286593</v>
      </c>
      <c r="AQ33">
        <v>-0.026014129968454622</v>
      </c>
      <c r="AR33" s="40">
        <f t="shared" si="16"/>
        <v>9.000910553837453E-05</v>
      </c>
      <c r="AS33" s="31">
        <f t="shared" si="17"/>
        <v>0.9836885188531761</v>
      </c>
      <c r="AU33" s="24"/>
      <c r="AV33" s="28"/>
      <c r="AW33" s="41"/>
      <c r="AX33" s="24"/>
      <c r="AY33" s="34"/>
      <c r="AZ33" s="34"/>
      <c r="BA33" s="24"/>
      <c r="BB33" s="3"/>
      <c r="BC33" s="28"/>
      <c r="BE33" s="29"/>
      <c r="BF33" s="41"/>
      <c r="BG33" s="24"/>
      <c r="BH33" s="34"/>
      <c r="BI33" s="34"/>
      <c r="BJ33" s="24"/>
      <c r="BK33" s="3"/>
      <c r="BL33" s="28"/>
      <c r="BN33" s="29"/>
      <c r="BO33" s="41"/>
      <c r="BP33" s="24"/>
      <c r="BQ33" s="34"/>
      <c r="BR33" s="34"/>
      <c r="BS33" s="24"/>
      <c r="BT33" s="3"/>
      <c r="BU33" s="28"/>
      <c r="BW33" s="29"/>
      <c r="BX33" s="41"/>
      <c r="BY33" s="24"/>
      <c r="BZ33" s="34"/>
      <c r="CA33" s="34"/>
      <c r="CB33" s="24"/>
      <c r="CC33" s="3"/>
      <c r="CD33" s="28"/>
      <c r="CF33" s="29"/>
      <c r="CG33" s="41"/>
      <c r="CH33" s="24"/>
      <c r="CI33" s="34"/>
      <c r="CJ33" s="34"/>
      <c r="CK33" s="24"/>
      <c r="CL33" s="3"/>
      <c r="CM33" s="28"/>
      <c r="CN33" s="34"/>
      <c r="CO33" s="34"/>
      <c r="CP33" s="28"/>
      <c r="CQ33" s="28"/>
      <c r="CR33" s="41"/>
      <c r="CS33" s="30"/>
      <c r="CT33" s="30"/>
      <c r="CU33" s="30"/>
      <c r="CV33" s="3"/>
      <c r="CW33" s="30"/>
    </row>
    <row r="34" spans="1:101" ht="12.75">
      <c r="A34">
        <f t="shared" si="2"/>
        <v>29</v>
      </c>
      <c r="B34" s="4">
        <f t="shared" si="0"/>
        <v>25.780142406710652</v>
      </c>
      <c r="C34" s="38">
        <v>0.9985</v>
      </c>
      <c r="D34">
        <v>25.803402920751058</v>
      </c>
      <c r="E34">
        <v>20.861062656938987</v>
      </c>
      <c r="F34">
        <v>2.197735758297798</v>
      </c>
      <c r="G34">
        <v>-0.1949233551481097</v>
      </c>
      <c r="H34" s="40">
        <f t="shared" si="18"/>
        <v>0.0019466613159762585</v>
      </c>
      <c r="I34" s="31">
        <f t="shared" si="19"/>
        <v>0.57615159420328</v>
      </c>
      <c r="J34">
        <f t="shared" si="3"/>
        <v>29</v>
      </c>
      <c r="K34" s="15">
        <f t="shared" si="1"/>
        <v>36.5801098770087</v>
      </c>
      <c r="L34" s="38">
        <v>0.9993</v>
      </c>
      <c r="M34">
        <v>36.056312124671464</v>
      </c>
      <c r="N34">
        <v>19.77070104695146</v>
      </c>
      <c r="O34">
        <v>1.7756357150563034</v>
      </c>
      <c r="P34">
        <v>-0.1485522459617376</v>
      </c>
      <c r="Q34" s="40">
        <f t="shared" si="10"/>
        <v>0.0005264427374001021</v>
      </c>
      <c r="R34" s="31">
        <f t="shared" si="11"/>
        <v>0.7562349638971131</v>
      </c>
      <c r="S34" s="62">
        <f t="shared" si="4"/>
        <v>29</v>
      </c>
      <c r="T34" s="4">
        <f t="shared" si="5"/>
        <v>36.1510938238833</v>
      </c>
      <c r="U34" s="38">
        <v>0.9996</v>
      </c>
      <c r="V34" s="11">
        <v>35.71057233507625</v>
      </c>
      <c r="W34">
        <v>19.34365686194067</v>
      </c>
      <c r="X34">
        <v>1.6353475414350656</v>
      </c>
      <c r="Y34">
        <v>-0.08787928025918158</v>
      </c>
      <c r="Z34" s="40">
        <f t="shared" si="12"/>
        <v>0.00026046840403530237</v>
      </c>
      <c r="AA34" s="31">
        <f t="shared" si="13"/>
        <v>0.8431710366753071</v>
      </c>
      <c r="AB34">
        <f t="shared" si="6"/>
        <v>29</v>
      </c>
      <c r="AC34" s="15">
        <f t="shared" si="7"/>
        <v>43.0229230008286</v>
      </c>
      <c r="AD34" s="38">
        <v>0.9998</v>
      </c>
      <c r="AE34">
        <v>42.57477433443929</v>
      </c>
      <c r="AF34">
        <v>19.115172504995535</v>
      </c>
      <c r="AG34">
        <v>1.556868597683678</v>
      </c>
      <c r="AH34">
        <v>-0.019159998532574336</v>
      </c>
      <c r="AI34" s="40">
        <f t="shared" si="14"/>
        <v>0.00019810683542732132</v>
      </c>
      <c r="AJ34" s="31">
        <f t="shared" si="15"/>
        <v>0.9008720612822023</v>
      </c>
      <c r="AK34">
        <f t="shared" si="8"/>
        <v>29</v>
      </c>
      <c r="AL34" s="15">
        <f t="shared" si="9"/>
        <v>41.9421887594457</v>
      </c>
      <c r="AM34" s="38">
        <v>0.9999</v>
      </c>
      <c r="AN34">
        <v>41.649502043632374</v>
      </c>
      <c r="AO34">
        <v>19.050249923556905</v>
      </c>
      <c r="AP34">
        <v>1.46754436342227</v>
      </c>
      <c r="AQ34">
        <v>-0.032160367487463454</v>
      </c>
      <c r="AR34" s="40">
        <f t="shared" si="16"/>
        <v>9.59434676041832E-05</v>
      </c>
      <c r="AS34" s="31">
        <f t="shared" si="17"/>
        <v>0.9766614149021386</v>
      </c>
      <c r="AU34" s="24"/>
      <c r="AV34" s="28"/>
      <c r="AW34" s="41"/>
      <c r="AX34" s="24"/>
      <c r="AY34" s="34"/>
      <c r="AZ34" s="34"/>
      <c r="BA34" s="24"/>
      <c r="BB34" s="3"/>
      <c r="BC34" s="28"/>
      <c r="BE34" s="29"/>
      <c r="BF34" s="41"/>
      <c r="BG34" s="24"/>
      <c r="BH34" s="34"/>
      <c r="BI34" s="34"/>
      <c r="BJ34" s="24"/>
      <c r="BK34" s="3"/>
      <c r="BL34" s="28"/>
      <c r="BN34" s="29"/>
      <c r="BO34" s="41"/>
      <c r="BP34" s="24"/>
      <c r="BQ34" s="34"/>
      <c r="BR34" s="34"/>
      <c r="BS34" s="24"/>
      <c r="BT34" s="3"/>
      <c r="BU34" s="28"/>
      <c r="BW34" s="29"/>
      <c r="BX34" s="41"/>
      <c r="BY34" s="24"/>
      <c r="BZ34" s="34"/>
      <c r="CA34" s="34"/>
      <c r="CB34" s="24"/>
      <c r="CC34" s="3"/>
      <c r="CD34" s="28"/>
      <c r="CF34" s="29"/>
      <c r="CG34" s="41"/>
      <c r="CH34" s="24"/>
      <c r="CI34" s="34"/>
      <c r="CJ34" s="34"/>
      <c r="CK34" s="24"/>
      <c r="CL34" s="3"/>
      <c r="CM34" s="28"/>
      <c r="CN34" s="28"/>
      <c r="CO34" s="28"/>
      <c r="CP34" s="3"/>
      <c r="CR34" s="44"/>
      <c r="CS34" s="30"/>
      <c r="CT34" s="30"/>
      <c r="CU34" s="30"/>
      <c r="CV34" s="3"/>
      <c r="CW34" s="30"/>
    </row>
    <row r="35" spans="1:101" ht="12.75">
      <c r="A35" s="10">
        <f t="shared" si="2"/>
        <v>30</v>
      </c>
      <c r="B35" s="4">
        <f t="shared" si="0"/>
        <v>26.42557180387045</v>
      </c>
      <c r="C35" s="38">
        <v>0.9983</v>
      </c>
      <c r="D35">
        <v>26.30014140032296</v>
      </c>
      <c r="E35">
        <v>20.970108454548203</v>
      </c>
      <c r="F35">
        <v>2.2709493341054556</v>
      </c>
      <c r="G35">
        <v>-0.22469600169551762</v>
      </c>
      <c r="H35" s="40">
        <f t="shared" si="18"/>
        <v>0.0025680849746988342</v>
      </c>
      <c r="I35" s="31">
        <f t="shared" si="19"/>
        <v>0.5531881632524243</v>
      </c>
      <c r="J35" s="10">
        <f t="shared" si="3"/>
        <v>30</v>
      </c>
      <c r="K35" s="15">
        <f t="shared" si="1"/>
        <v>36.878651020600046</v>
      </c>
      <c r="L35" s="38">
        <v>0.9992</v>
      </c>
      <c r="M35">
        <v>36.327648606062255</v>
      </c>
      <c r="N35">
        <v>19.80600271003546</v>
      </c>
      <c r="O35">
        <v>1.8045184524616855</v>
      </c>
      <c r="P35">
        <v>-0.167455601534624</v>
      </c>
      <c r="Q35" s="40">
        <f t="shared" si="10"/>
        <v>0.0006215955890964978</v>
      </c>
      <c r="R35" s="31">
        <f t="shared" si="11"/>
        <v>0.7404734669732886</v>
      </c>
      <c r="S35" s="58">
        <f t="shared" si="4"/>
        <v>30</v>
      </c>
      <c r="T35" s="4">
        <f t="shared" si="5"/>
        <v>36.3838391882455</v>
      </c>
      <c r="U35" s="38">
        <v>0.9996</v>
      </c>
      <c r="V35" s="11">
        <v>35.882252802325574</v>
      </c>
      <c r="W35">
        <v>19.364387497259568</v>
      </c>
      <c r="X35" s="11">
        <v>1.6531862489501081</v>
      </c>
      <c r="Y35">
        <v>-0.1000200681219671</v>
      </c>
      <c r="Z35" s="40">
        <f t="shared" si="12"/>
        <v>0.0002936451308089121</v>
      </c>
      <c r="AA35" s="31">
        <f t="shared" si="13"/>
        <v>0.8310485997272177</v>
      </c>
      <c r="AB35" s="10">
        <f t="shared" si="6"/>
        <v>30</v>
      </c>
      <c r="AC35" s="15">
        <f t="shared" si="7"/>
        <v>42.98071703174645</v>
      </c>
      <c r="AD35" s="38">
        <v>0.9998</v>
      </c>
      <c r="AE35">
        <v>42.66350697295333</v>
      </c>
      <c r="AF35">
        <v>19.123625600460176</v>
      </c>
      <c r="AG35">
        <v>1.564307637713264</v>
      </c>
      <c r="AH35">
        <v>-0.025407375526512198</v>
      </c>
      <c r="AI35" s="40">
        <f t="shared" si="14"/>
        <v>0.0002093216608322539</v>
      </c>
      <c r="AJ35" s="31">
        <f t="shared" si="15"/>
        <v>0.8950744584487469</v>
      </c>
      <c r="AK35" s="10">
        <f t="shared" si="8"/>
        <v>30</v>
      </c>
      <c r="AL35" s="15">
        <f t="shared" si="9"/>
        <v>42.051519177367354</v>
      </c>
      <c r="AM35" s="38">
        <v>0.9999</v>
      </c>
      <c r="AN35">
        <v>41.73128112740499</v>
      </c>
      <c r="AO35">
        <v>19.0578043793952</v>
      </c>
      <c r="AP35">
        <v>1.4742144213931572</v>
      </c>
      <c r="AQ35">
        <v>-0.037632021819046825</v>
      </c>
      <c r="AR35" s="40">
        <f t="shared" si="16"/>
        <v>0.00010142592069572863</v>
      </c>
      <c r="AS35" s="31">
        <f t="shared" si="17"/>
        <v>0.9705765774403194</v>
      </c>
      <c r="AU35" s="24"/>
      <c r="AV35" s="28"/>
      <c r="AW35" s="41"/>
      <c r="AX35" s="24"/>
      <c r="AY35" s="34"/>
      <c r="AZ35" s="34"/>
      <c r="BA35" s="24"/>
      <c r="BB35" s="3"/>
      <c r="BC35" s="28"/>
      <c r="BE35" s="29"/>
      <c r="BF35" s="41"/>
      <c r="BG35" s="24"/>
      <c r="BH35" s="34"/>
      <c r="BI35" s="34"/>
      <c r="BJ35" s="24"/>
      <c r="BK35" s="3"/>
      <c r="BL35" s="28"/>
      <c r="BN35" s="29"/>
      <c r="BO35" s="41"/>
      <c r="BP35" s="24"/>
      <c r="BQ35" s="34"/>
      <c r="BR35" s="34"/>
      <c r="BS35" s="24"/>
      <c r="BT35" s="3"/>
      <c r="BU35" s="28"/>
      <c r="BW35" s="29"/>
      <c r="BX35" s="41"/>
      <c r="BY35" s="24"/>
      <c r="BZ35" s="34"/>
      <c r="CA35" s="34"/>
      <c r="CB35" s="24"/>
      <c r="CC35" s="3"/>
      <c r="CD35" s="28"/>
      <c r="CF35" s="29"/>
      <c r="CG35" s="41"/>
      <c r="CH35" s="24"/>
      <c r="CI35" s="34"/>
      <c r="CJ35" s="34"/>
      <c r="CK35" s="24"/>
      <c r="CL35" s="3"/>
      <c r="CM35" s="28"/>
      <c r="CN35" s="28"/>
      <c r="CS35" s="30"/>
      <c r="CT35" s="30"/>
      <c r="CU35" s="30"/>
      <c r="CV35" s="3"/>
      <c r="CW35" s="30"/>
    </row>
    <row r="36" spans="1:101" ht="12.75">
      <c r="A36" s="10">
        <f t="shared" si="2"/>
        <v>31</v>
      </c>
      <c r="B36" s="4">
        <f t="shared" si="0"/>
        <v>26.948993006593803</v>
      </c>
      <c r="C36" s="38">
        <v>0.9982</v>
      </c>
      <c r="D36">
        <v>26.720641639726974</v>
      </c>
      <c r="E36">
        <v>21.063757444138233</v>
      </c>
      <c r="F36">
        <v>2.3370996440410834</v>
      </c>
      <c r="G36">
        <v>-0.2528684105504167</v>
      </c>
      <c r="H36" s="40">
        <f t="shared" si="18"/>
        <v>0.003255327900847798</v>
      </c>
      <c r="I36" s="31">
        <f t="shared" si="19"/>
        <v>0.5339381173273654</v>
      </c>
      <c r="J36" s="10">
        <f t="shared" si="3"/>
        <v>31</v>
      </c>
      <c r="K36" s="15">
        <f t="shared" si="1"/>
        <v>37.04981172728805</v>
      </c>
      <c r="L36" s="38">
        <v>0.9992</v>
      </c>
      <c r="M36">
        <v>36.53519097322999</v>
      </c>
      <c r="N36">
        <v>19.833227306991425</v>
      </c>
      <c r="O36">
        <v>1.8276731591642656</v>
      </c>
      <c r="P36">
        <v>-0.18298258121224958</v>
      </c>
      <c r="Q36" s="40">
        <f t="shared" si="10"/>
        <v>0.0007077848539942857</v>
      </c>
      <c r="R36" s="31">
        <f t="shared" si="11"/>
        <v>0.7282954189656903</v>
      </c>
      <c r="S36" s="58">
        <f t="shared" si="4"/>
        <v>31</v>
      </c>
      <c r="T36" s="4">
        <f t="shared" si="5"/>
        <v>36.4873363103042</v>
      </c>
      <c r="U36" s="38">
        <v>0.9995</v>
      </c>
      <c r="V36" s="11">
        <v>36.01676202831845</v>
      </c>
      <c r="W36">
        <v>19.380716493413914</v>
      </c>
      <c r="X36">
        <v>1.667672324734123</v>
      </c>
      <c r="Y36">
        <v>-0.11005266868931302</v>
      </c>
      <c r="Z36" s="40">
        <f t="shared" si="12"/>
        <v>0.0003231344322334948</v>
      </c>
      <c r="AA36" s="31">
        <f t="shared" si="13"/>
        <v>0.8214522732451883</v>
      </c>
      <c r="AB36" s="10">
        <f t="shared" si="6"/>
        <v>31</v>
      </c>
      <c r="AC36" s="15">
        <f t="shared" si="7"/>
        <v>43.01274926480165</v>
      </c>
      <c r="AD36" s="38">
        <v>0.9998</v>
      </c>
      <c r="AE36">
        <v>42.72901775095879</v>
      </c>
      <c r="AF36">
        <v>19.129876350311832</v>
      </c>
      <c r="AG36">
        <v>1.56993933799689</v>
      </c>
      <c r="AH36">
        <v>-0.030195866604262333</v>
      </c>
      <c r="AI36" s="40">
        <f t="shared" si="14"/>
        <v>0.0002181708093865966</v>
      </c>
      <c r="AJ36" s="31">
        <f t="shared" si="15"/>
        <v>0.8907335604831317</v>
      </c>
      <c r="AK36" s="10">
        <f t="shared" si="8"/>
        <v>31</v>
      </c>
      <c r="AL36" s="15">
        <f t="shared" si="9"/>
        <v>42.110154533213304</v>
      </c>
      <c r="AM36" s="38">
        <v>0.9999</v>
      </c>
      <c r="AN36">
        <v>41.79791688855374</v>
      </c>
      <c r="AO36">
        <v>19.063970973011145</v>
      </c>
      <c r="AP36">
        <v>1.479767862374141</v>
      </c>
      <c r="AQ36">
        <v>-0.042236128660663085</v>
      </c>
      <c r="AR36" s="40">
        <f t="shared" si="16"/>
        <v>0.00010619450271433853</v>
      </c>
      <c r="AS36" s="31">
        <f t="shared" si="17"/>
        <v>0.9655663522717315</v>
      </c>
      <c r="AU36" s="24"/>
      <c r="AV36" s="28"/>
      <c r="AW36" s="41"/>
      <c r="AX36" s="24"/>
      <c r="AY36" s="34"/>
      <c r="AZ36" s="34"/>
      <c r="BA36" s="24"/>
      <c r="BB36" s="3"/>
      <c r="BC36" s="28"/>
      <c r="BE36" s="29"/>
      <c r="BF36" s="41"/>
      <c r="BG36" s="24"/>
      <c r="BH36" s="34"/>
      <c r="BI36" s="34"/>
      <c r="BJ36" s="24"/>
      <c r="BK36" s="3"/>
      <c r="BL36" s="28"/>
      <c r="BN36" s="29"/>
      <c r="BO36" s="41"/>
      <c r="BP36" s="24"/>
      <c r="BQ36" s="34"/>
      <c r="BR36" s="34"/>
      <c r="BS36" s="24"/>
      <c r="BT36" s="3"/>
      <c r="BU36" s="28"/>
      <c r="BW36" s="29"/>
      <c r="BX36" s="41"/>
      <c r="BY36" s="24"/>
      <c r="BZ36" s="34"/>
      <c r="CA36" s="34"/>
      <c r="CB36" s="24"/>
      <c r="CC36" s="3"/>
      <c r="CD36" s="28"/>
      <c r="CF36" s="29"/>
      <c r="CG36" s="41"/>
      <c r="CH36" s="24"/>
      <c r="CI36" s="34"/>
      <c r="CJ36" s="34"/>
      <c r="CK36" s="24"/>
      <c r="CL36" s="3"/>
      <c r="CM36" s="28"/>
      <c r="CN36" s="24"/>
      <c r="CP36" s="20"/>
      <c r="CQ36" s="34"/>
      <c r="CR36" s="3"/>
      <c r="CS36" s="3"/>
      <c r="CT36" s="28"/>
      <c r="CW36" s="3"/>
    </row>
    <row r="37" spans="1:101" ht="12.75">
      <c r="A37" s="10">
        <f t="shared" si="2"/>
        <v>32</v>
      </c>
      <c r="B37" s="4">
        <f t="shared" si="0"/>
        <v>27.3861502513413</v>
      </c>
      <c r="C37" s="38">
        <v>0.9981</v>
      </c>
      <c r="D37">
        <v>27.08044500663004</v>
      </c>
      <c r="E37">
        <v>21.144840627436192</v>
      </c>
      <c r="F37" s="55">
        <v>2.397130672406574</v>
      </c>
      <c r="G37">
        <v>-0.279495489729519</v>
      </c>
      <c r="H37" s="40">
        <f t="shared" si="18"/>
        <v>0.0039969175163028755</v>
      </c>
      <c r="I37" s="31">
        <f t="shared" si="19"/>
        <v>0.5175771247093732</v>
      </c>
      <c r="J37" s="10">
        <f t="shared" si="3"/>
        <v>32</v>
      </c>
      <c r="K37" s="15">
        <f t="shared" si="1"/>
        <v>37.166821895814095</v>
      </c>
      <c r="L37" s="38">
        <v>0.9992</v>
      </c>
      <c r="M37">
        <v>36.696844963621245</v>
      </c>
      <c r="N37">
        <v>19.854560271025427</v>
      </c>
      <c r="O37">
        <v>1.84639924435299</v>
      </c>
      <c r="P37">
        <v>-0.1957832636528577</v>
      </c>
      <c r="Q37" s="40">
        <f t="shared" si="10"/>
        <v>0.0007845072636984124</v>
      </c>
      <c r="R37" s="31">
        <f t="shared" si="11"/>
        <v>0.7187301543398643</v>
      </c>
      <c r="S37" s="58">
        <f t="shared" si="4"/>
        <v>32</v>
      </c>
      <c r="T37" s="4">
        <f t="shared" si="5"/>
        <v>36.53425277312965</v>
      </c>
      <c r="U37" s="38">
        <v>0.9995</v>
      </c>
      <c r="V37" s="11">
        <v>36.120198921552046</v>
      </c>
      <c r="W37">
        <v>19.393323058607834</v>
      </c>
      <c r="X37">
        <v>1.679121561543698</v>
      </c>
      <c r="Y37">
        <v>-0.1180874720421656</v>
      </c>
      <c r="Z37" s="40">
        <f t="shared" si="12"/>
        <v>0.0003481625184886245</v>
      </c>
      <c r="AA37" s="31">
        <f t="shared" si="13"/>
        <v>0.8140196258960075</v>
      </c>
      <c r="AB37" s="10">
        <f t="shared" si="6"/>
        <v>32</v>
      </c>
      <c r="AC37" s="15">
        <f t="shared" si="7"/>
        <v>42.7655097846211</v>
      </c>
      <c r="AD37" s="38">
        <v>0.9998</v>
      </c>
      <c r="AE37">
        <v>42.74038371444859</v>
      </c>
      <c r="AF37">
        <v>19.130961090910954</v>
      </c>
      <c r="AG37">
        <v>1.5709322555983254</v>
      </c>
      <c r="AH37">
        <v>-0.03104755012148765</v>
      </c>
      <c r="AI37" s="40">
        <f t="shared" si="14"/>
        <v>0.00021976424978837608</v>
      </c>
      <c r="AJ37" s="31">
        <f t="shared" si="15"/>
        <v>0.8899724760052601</v>
      </c>
      <c r="AK37" s="10">
        <f t="shared" si="8"/>
        <v>32</v>
      </c>
      <c r="AL37" s="15">
        <f>AVERAGE(J84:K84)</f>
        <v>42.106435265891605</v>
      </c>
      <c r="AM37" s="38">
        <v>0.9999</v>
      </c>
      <c r="AN37">
        <v>41.84687005550417</v>
      </c>
      <c r="AO37">
        <v>19.068507367512634</v>
      </c>
      <c r="AP37">
        <v>1.483910039974493</v>
      </c>
      <c r="AQ37">
        <v>-0.04569521400173651</v>
      </c>
      <c r="AR37" s="40">
        <f t="shared" si="16"/>
        <v>0.00010987545135975898</v>
      </c>
      <c r="AS37" s="31">
        <f t="shared" si="17"/>
        <v>0.9618619791266791</v>
      </c>
      <c r="AU37" s="24"/>
      <c r="AV37" s="28"/>
      <c r="AW37" s="41"/>
      <c r="AX37" s="24"/>
      <c r="AY37" s="34"/>
      <c r="AZ37" s="34"/>
      <c r="BA37" s="24"/>
      <c r="BB37" s="3"/>
      <c r="BC37" s="28"/>
      <c r="BE37" s="29"/>
      <c r="BF37" s="41"/>
      <c r="BG37" s="24"/>
      <c r="BH37" s="34"/>
      <c r="BI37" s="34"/>
      <c r="BJ37" s="24"/>
      <c r="BK37" s="3"/>
      <c r="BL37" s="28"/>
      <c r="BN37" s="29"/>
      <c r="BO37" s="41"/>
      <c r="BP37" s="24"/>
      <c r="BQ37" s="34"/>
      <c r="BR37" s="34"/>
      <c r="BS37" s="24"/>
      <c r="BT37" s="3"/>
      <c r="BU37" s="28"/>
      <c r="BW37" s="29"/>
      <c r="BX37" s="41"/>
      <c r="BY37" s="24"/>
      <c r="BZ37" s="34"/>
      <c r="CA37" s="34"/>
      <c r="CB37" s="24"/>
      <c r="CC37" s="3"/>
      <c r="CD37" s="28"/>
      <c r="CF37" s="29"/>
      <c r="CG37" s="41"/>
      <c r="CH37" s="24"/>
      <c r="CI37" s="34"/>
      <c r="CJ37" s="34"/>
      <c r="CK37" s="24"/>
      <c r="CL37" s="3"/>
      <c r="CM37" s="28"/>
      <c r="CN37" s="28"/>
      <c r="CP37" s="20"/>
      <c r="CR37" s="28"/>
      <c r="CS37" s="28"/>
      <c r="CT37" s="28"/>
      <c r="CW37" s="28"/>
    </row>
    <row r="38" spans="1:96" ht="12.75">
      <c r="A38" s="10">
        <f t="shared" si="2"/>
        <v>33</v>
      </c>
      <c r="B38" s="4">
        <f t="shared" si="0"/>
        <v>27.72825196451</v>
      </c>
      <c r="C38" s="38">
        <v>0.998</v>
      </c>
      <c r="D38" s="55">
        <v>27.384379117360538</v>
      </c>
      <c r="E38">
        <v>21.213984792393433</v>
      </c>
      <c r="F38">
        <v>2.4505922556208453</v>
      </c>
      <c r="G38">
        <v>-0.30407140262557963</v>
      </c>
      <c r="H38" s="40">
        <f t="shared" si="18"/>
        <v>0.004762998534690239</v>
      </c>
      <c r="I38" s="31">
        <f t="shared" si="19"/>
        <v>0.5038166971249622</v>
      </c>
      <c r="J38" s="10">
        <f t="shared" si="3"/>
        <v>33</v>
      </c>
      <c r="K38" s="15">
        <f t="shared" si="1"/>
        <v>37.2750170059949</v>
      </c>
      <c r="L38" s="38">
        <v>0.9992</v>
      </c>
      <c r="M38">
        <v>36.82956321632479</v>
      </c>
      <c r="N38">
        <v>19.87215399323826</v>
      </c>
      <c r="O38">
        <v>1.8622421595509524</v>
      </c>
      <c r="P38">
        <v>-0.20677939788704766</v>
      </c>
      <c r="Q38" s="40">
        <f t="shared" si="10"/>
        <v>0.0008546551533456121</v>
      </c>
      <c r="R38" s="31">
        <f t="shared" si="11"/>
        <v>0.7108279748527364</v>
      </c>
      <c r="S38" s="58">
        <f t="shared" si="4"/>
        <v>33</v>
      </c>
      <c r="T38" s="4">
        <f t="shared" si="5"/>
        <v>36.5715226142219</v>
      </c>
      <c r="U38" s="38">
        <v>0.9995</v>
      </c>
      <c r="V38" s="11">
        <v>36.2025458444424</v>
      </c>
      <c r="W38">
        <v>19.40338901897274</v>
      </c>
      <c r="X38">
        <v>1.688427873808245</v>
      </c>
      <c r="Y38">
        <v>-0.12468371839985538</v>
      </c>
      <c r="Z38" s="40">
        <f t="shared" si="12"/>
        <v>0.00036968232939129536</v>
      </c>
      <c r="AA38" s="31">
        <f t="shared" si="13"/>
        <v>0.8080743250723492</v>
      </c>
      <c r="AB38" s="10">
        <f t="shared" si="6"/>
        <v>33</v>
      </c>
      <c r="AC38" s="15">
        <f t="shared" si="7"/>
        <v>42.863145640861504</v>
      </c>
      <c r="AD38" s="38">
        <v>0.9998</v>
      </c>
      <c r="AE38">
        <v>42.7609479955434</v>
      </c>
      <c r="AF38">
        <v>19.132923626693927</v>
      </c>
      <c r="AG38">
        <v>1.5727468714332546</v>
      </c>
      <c r="AH38">
        <v>-0.0326107069774016</v>
      </c>
      <c r="AI38" s="40">
        <f t="shared" si="14"/>
        <v>0.0002227030871525602</v>
      </c>
      <c r="AJ38" s="31">
        <f t="shared" si="15"/>
        <v>0.8885848205195617</v>
      </c>
      <c r="AK38" s="10">
        <f t="shared" si="8"/>
        <v>33</v>
      </c>
      <c r="AL38" s="15">
        <f t="shared" si="9"/>
        <v>42.15728628623425</v>
      </c>
      <c r="AM38" s="38">
        <v>0.9999</v>
      </c>
      <c r="AN38" s="1">
        <v>41.89084202014407</v>
      </c>
      <c r="AO38">
        <v>19.072586715228848</v>
      </c>
      <c r="AP38">
        <v>1.4876712118721576</v>
      </c>
      <c r="AQ38">
        <v>-0.04885242957614374</v>
      </c>
      <c r="AR38" s="40">
        <f t="shared" si="16"/>
        <v>0.00011331184296878293</v>
      </c>
      <c r="AS38" s="31">
        <f t="shared" si="17"/>
        <v>0.9585222096853101</v>
      </c>
      <c r="AU38" s="24"/>
      <c r="AV38" s="28"/>
      <c r="AW38" s="41"/>
      <c r="AX38" s="24"/>
      <c r="AY38" s="34"/>
      <c r="AZ38" s="34"/>
      <c r="BA38" s="24"/>
      <c r="BB38" s="3"/>
      <c r="BC38" s="28"/>
      <c r="BE38" s="29"/>
      <c r="BF38" s="41"/>
      <c r="BG38" s="24"/>
      <c r="BH38" s="34"/>
      <c r="BI38" s="34"/>
      <c r="BJ38" s="24"/>
      <c r="BK38" s="3"/>
      <c r="BL38" s="28"/>
      <c r="BN38" s="29"/>
      <c r="BO38" s="41"/>
      <c r="BP38" s="24"/>
      <c r="BQ38" s="34"/>
      <c r="BR38" s="34"/>
      <c r="BS38" s="24"/>
      <c r="BT38" s="3"/>
      <c r="BU38" s="28"/>
      <c r="BW38" s="29"/>
      <c r="BX38" s="41"/>
      <c r="BY38" s="24"/>
      <c r="BZ38" s="34"/>
      <c r="CA38" s="34"/>
      <c r="CB38" s="24"/>
      <c r="CC38" s="3"/>
      <c r="CD38" s="28"/>
      <c r="CF38" s="29"/>
      <c r="CG38" s="41"/>
      <c r="CH38" s="24"/>
      <c r="CI38" s="34"/>
      <c r="CJ38" s="34"/>
      <c r="CK38" s="24"/>
      <c r="CL38" s="3"/>
      <c r="CM38" s="28"/>
      <c r="CN38" s="34"/>
      <c r="CO38" s="34"/>
      <c r="CP38" s="3"/>
      <c r="CQ38" s="28"/>
      <c r="CR38" s="41"/>
    </row>
    <row r="39" spans="1:96" ht="12.75">
      <c r="A39" s="10">
        <f t="shared" si="2"/>
        <v>34</v>
      </c>
      <c r="B39" s="4">
        <f t="shared" si="0"/>
        <v>27.9886145793419</v>
      </c>
      <c r="C39" s="38">
        <v>0.9979</v>
      </c>
      <c r="D39" s="55">
        <v>27.638194599811293</v>
      </c>
      <c r="E39">
        <v>21.272150020087402</v>
      </c>
      <c r="F39">
        <v>2.4973938129962856</v>
      </c>
      <c r="G39">
        <v>-0.32626959584577025</v>
      </c>
      <c r="H39" s="40">
        <f t="shared" si="18"/>
        <v>0.005523515644667918</v>
      </c>
      <c r="I39" s="31">
        <f t="shared" si="19"/>
        <v>0.4923491366237711</v>
      </c>
      <c r="J39" s="10">
        <f t="shared" si="3"/>
        <v>34</v>
      </c>
      <c r="K39" s="15">
        <f t="shared" si="1"/>
        <v>37.25683093957505</v>
      </c>
      <c r="L39" s="38">
        <v>0.9992</v>
      </c>
      <c r="M39">
        <v>36.92533803073704</v>
      </c>
      <c r="N39">
        <v>19.88489242824037</v>
      </c>
      <c r="O39">
        <v>1.8739468298727848</v>
      </c>
      <c r="P39">
        <v>-0.21500012303420082</v>
      </c>
      <c r="Q39" s="40">
        <f t="shared" si="10"/>
        <v>0.0009097298695269564</v>
      </c>
      <c r="R39" s="31">
        <f t="shared" si="11"/>
        <v>0.7050985026814522</v>
      </c>
      <c r="S39" s="58">
        <f t="shared" si="4"/>
        <v>34</v>
      </c>
      <c r="T39" s="4">
        <f t="shared" si="5"/>
        <v>36.57286557230255</v>
      </c>
      <c r="U39" s="38">
        <v>0.9995</v>
      </c>
      <c r="V39" s="11">
        <v>36.26623893839852</v>
      </c>
      <c r="W39">
        <v>19.41119251243649</v>
      </c>
      <c r="X39">
        <v>1.6957398375731165</v>
      </c>
      <c r="Y39">
        <v>-0.12990520319258597</v>
      </c>
      <c r="Z39" s="40">
        <f t="shared" si="12"/>
        <v>0.0003873592574783983</v>
      </c>
      <c r="AA39" s="31">
        <f t="shared" si="13"/>
        <v>0.8034623473151556</v>
      </c>
      <c r="AB39" s="10">
        <f t="shared" si="6"/>
        <v>34</v>
      </c>
      <c r="AC39" s="15">
        <f t="shared" si="7"/>
        <v>42.756458160346796</v>
      </c>
      <c r="AD39" s="38">
        <v>0.9998</v>
      </c>
      <c r="AE39">
        <v>42.76457453991229</v>
      </c>
      <c r="AF39">
        <v>19.133269735579884</v>
      </c>
      <c r="AG39">
        <v>1.5730689980243269</v>
      </c>
      <c r="AH39">
        <v>-0.03288880224695712</v>
      </c>
      <c r="AI39" s="40">
        <f t="shared" si="14"/>
        <v>0.00022322837881160316</v>
      </c>
      <c r="AJ39" s="31">
        <f t="shared" si="15"/>
        <v>0.8883389278518259</v>
      </c>
      <c r="AK39" s="10">
        <f t="shared" si="8"/>
        <v>34</v>
      </c>
      <c r="AL39" s="15">
        <f t="shared" si="9"/>
        <v>42.1234343156937</v>
      </c>
      <c r="AM39" s="38">
        <v>0.9999</v>
      </c>
      <c r="AN39" s="1">
        <v>41.92208650245544</v>
      </c>
      <c r="AO39">
        <v>19.075488117996315</v>
      </c>
      <c r="AP39" s="1">
        <v>1.4903645426491672</v>
      </c>
      <c r="AQ39">
        <v>-0.0511214062249582</v>
      </c>
      <c r="AR39" s="40">
        <f t="shared" si="16"/>
        <v>0.0001158285449125029</v>
      </c>
      <c r="AS39" s="31">
        <f t="shared" si="17"/>
        <v>0.9561444689209633</v>
      </c>
      <c r="AU39" s="24"/>
      <c r="AV39" s="28"/>
      <c r="AW39" s="41"/>
      <c r="AX39" s="24"/>
      <c r="AY39" s="34"/>
      <c r="AZ39" s="34"/>
      <c r="BA39" s="24"/>
      <c r="BB39" s="3"/>
      <c r="BC39" s="28"/>
      <c r="BE39" s="29"/>
      <c r="BF39" s="41"/>
      <c r="BG39" s="24"/>
      <c r="BH39" s="34"/>
      <c r="BI39" s="34"/>
      <c r="BJ39" s="24"/>
      <c r="BK39" s="3"/>
      <c r="BL39" s="28"/>
      <c r="BN39" s="29"/>
      <c r="BO39" s="41"/>
      <c r="BP39" s="24"/>
      <c r="BQ39" s="34"/>
      <c r="BR39" s="34"/>
      <c r="BS39" s="24"/>
      <c r="BT39" s="3"/>
      <c r="BU39" s="28"/>
      <c r="BW39" s="29"/>
      <c r="BX39" s="41"/>
      <c r="BY39" s="24"/>
      <c r="BZ39" s="34"/>
      <c r="CA39" s="34"/>
      <c r="CB39" s="24"/>
      <c r="CC39" s="3"/>
      <c r="CD39" s="28"/>
      <c r="CF39" s="29"/>
      <c r="CG39" s="41"/>
      <c r="CH39" s="24"/>
      <c r="CI39" s="34"/>
      <c r="CJ39" s="34"/>
      <c r="CK39" s="24"/>
      <c r="CL39" s="3"/>
      <c r="CM39" s="28"/>
      <c r="CN39" s="34"/>
      <c r="CO39" s="34"/>
      <c r="CP39" s="3"/>
      <c r="CQ39" s="28"/>
      <c r="CR39" s="41"/>
    </row>
    <row r="40" spans="1:96" ht="12.75">
      <c r="A40" s="10">
        <f t="shared" si="2"/>
        <v>35</v>
      </c>
      <c r="B40" s="4">
        <f t="shared" si="0"/>
        <v>28.12848025110025</v>
      </c>
      <c r="C40" s="38">
        <v>0.9979</v>
      </c>
      <c r="D40" s="55">
        <v>27.83674012120818</v>
      </c>
      <c r="E40">
        <v>21.317888910317595</v>
      </c>
      <c r="F40">
        <v>2.5355550901977</v>
      </c>
      <c r="G40">
        <v>-0.3448643548908882</v>
      </c>
      <c r="H40" s="40">
        <f t="shared" si="18"/>
        <v>0.006210902712407791</v>
      </c>
      <c r="I40" s="31">
        <f t="shared" si="19"/>
        <v>0.48337253960099535</v>
      </c>
      <c r="J40" s="10">
        <f t="shared" si="3"/>
        <v>35</v>
      </c>
      <c r="K40" s="15">
        <f t="shared" si="1"/>
        <v>37.2704082955536</v>
      </c>
      <c r="L40" s="38">
        <v>0.9992</v>
      </c>
      <c r="M40">
        <v>37.0004908639825</v>
      </c>
      <c r="N40">
        <v>19.894911145125477</v>
      </c>
      <c r="O40">
        <v>1.8832972900097362</v>
      </c>
      <c r="P40">
        <v>-0.22162723734048226</v>
      </c>
      <c r="Q40" s="40">
        <f t="shared" si="10"/>
        <v>0.0009557956149916415</v>
      </c>
      <c r="R40" s="31">
        <f t="shared" si="11"/>
        <v>0.7005861251982461</v>
      </c>
      <c r="S40" s="58">
        <f t="shared" si="4"/>
        <v>35</v>
      </c>
      <c r="T40" s="4">
        <f t="shared" si="5"/>
        <v>36.533532487628506</v>
      </c>
      <c r="U40" s="38">
        <v>0.9995</v>
      </c>
      <c r="V40" s="11">
        <v>36.3122261319994</v>
      </c>
      <c r="W40">
        <v>19.416836170411255</v>
      </c>
      <c r="X40">
        <v>1.7010801523956594</v>
      </c>
      <c r="Y40">
        <v>-0.13373950959131992</v>
      </c>
      <c r="Z40" s="40">
        <f t="shared" si="12"/>
        <v>0.00040071009642828986</v>
      </c>
      <c r="AA40" s="31">
        <f t="shared" si="13"/>
        <v>0.8001263759818047</v>
      </c>
      <c r="AB40" s="10">
        <f t="shared" si="6"/>
        <v>35</v>
      </c>
      <c r="AC40" s="15">
        <f t="shared" si="7"/>
        <v>42.97453990953785</v>
      </c>
      <c r="AD40" s="38">
        <v>0.9998</v>
      </c>
      <c r="AE40">
        <v>42.790119233935506</v>
      </c>
      <c r="AF40">
        <v>19.1357072004645</v>
      </c>
      <c r="AG40">
        <v>1.5753492756170733</v>
      </c>
      <c r="AH40">
        <v>-0.03486537070499052</v>
      </c>
      <c r="AI40" s="40">
        <f t="shared" si="14"/>
        <v>0.00022697748854559415</v>
      </c>
      <c r="AJ40" s="31">
        <f t="shared" si="15"/>
        <v>0.8866020840048476</v>
      </c>
      <c r="AK40" s="10">
        <f t="shared" si="8"/>
        <v>35</v>
      </c>
      <c r="AL40" s="15">
        <f t="shared" si="9"/>
        <v>42.0608358300219</v>
      </c>
      <c r="AM40" s="38">
        <v>0.9999</v>
      </c>
      <c r="AN40" s="1">
        <v>41.941231881654176</v>
      </c>
      <c r="AO40">
        <v>19.077267090706414</v>
      </c>
      <c r="AP40">
        <v>1.492023219756792</v>
      </c>
      <c r="AQ40">
        <v>-0.05252205877556319</v>
      </c>
      <c r="AR40" s="40">
        <f t="shared" si="16"/>
        <v>0.00011740201851476567</v>
      </c>
      <c r="AS40" s="31">
        <f t="shared" si="17"/>
        <v>0.9546858480872096</v>
      </c>
      <c r="AU40" s="24"/>
      <c r="AV40" s="28"/>
      <c r="AW40" s="41"/>
      <c r="AX40" s="24"/>
      <c r="AY40" s="34"/>
      <c r="AZ40" s="34"/>
      <c r="BA40" s="24"/>
      <c r="BB40" s="3"/>
      <c r="BC40" s="28"/>
      <c r="BE40" s="29"/>
      <c r="BF40" s="41"/>
      <c r="BG40" s="24"/>
      <c r="BH40" s="34"/>
      <c r="BI40" s="34"/>
      <c r="BJ40" s="24"/>
      <c r="BK40" s="3"/>
      <c r="BL40" s="28"/>
      <c r="BN40" s="29"/>
      <c r="BO40" s="41"/>
      <c r="BP40" s="24"/>
      <c r="BQ40" s="34"/>
      <c r="BR40" s="34"/>
      <c r="BS40" s="24"/>
      <c r="BT40" s="3"/>
      <c r="BU40" s="28"/>
      <c r="BW40" s="29"/>
      <c r="BX40" s="41"/>
      <c r="BY40" s="24"/>
      <c r="BZ40" s="34"/>
      <c r="CA40" s="34"/>
      <c r="CB40" s="24"/>
      <c r="CC40" s="3"/>
      <c r="CD40" s="28"/>
      <c r="CF40" s="29"/>
      <c r="CG40" s="41"/>
      <c r="CH40" s="24"/>
      <c r="CI40" s="34"/>
      <c r="CJ40" s="34"/>
      <c r="CK40" s="24"/>
      <c r="CL40" s="3"/>
      <c r="CM40" s="28"/>
      <c r="CN40" s="34"/>
      <c r="CO40" s="34"/>
      <c r="CP40" s="3"/>
      <c r="CQ40" s="28"/>
      <c r="CR40" s="41"/>
    </row>
    <row r="41" spans="1:96" ht="12.75">
      <c r="A41" s="10">
        <f t="shared" si="2"/>
        <v>36</v>
      </c>
      <c r="B41" s="4">
        <f t="shared" si="0"/>
        <v>28.266537786278</v>
      </c>
      <c r="C41" s="38">
        <v>0.9979</v>
      </c>
      <c r="D41" s="55">
        <v>28.000682925644117</v>
      </c>
      <c r="E41">
        <v>21.3557892890822</v>
      </c>
      <c r="F41">
        <v>2.568224167862536</v>
      </c>
      <c r="G41">
        <v>-0.36115489962052827</v>
      </c>
      <c r="H41" s="40">
        <f t="shared" si="18"/>
        <v>0.006850680820306901</v>
      </c>
      <c r="I41" s="31">
        <f t="shared" si="19"/>
        <v>0.47594018321898246</v>
      </c>
      <c r="J41" s="10">
        <f t="shared" si="3"/>
        <v>36</v>
      </c>
      <c r="K41" s="15">
        <f t="shared" si="1"/>
        <v>37.23696246675435</v>
      </c>
      <c r="L41" s="38">
        <v>0.9992</v>
      </c>
      <c r="M41">
        <v>37.05572708815341</v>
      </c>
      <c r="N41">
        <v>19.90228717072399</v>
      </c>
      <c r="O41">
        <v>1.890263864121501</v>
      </c>
      <c r="P41">
        <v>-0.22659868021771745</v>
      </c>
      <c r="Q41" s="40">
        <f t="shared" si="10"/>
        <v>0.0009913483514953326</v>
      </c>
      <c r="R41" s="31">
        <f t="shared" si="11"/>
        <v>0.6972608393641675</v>
      </c>
      <c r="S41" s="58">
        <f t="shared" si="4"/>
        <v>36</v>
      </c>
      <c r="T41" s="4">
        <f t="shared" si="5"/>
        <v>36.55366199766935</v>
      </c>
      <c r="U41" s="38">
        <v>0.9995</v>
      </c>
      <c r="V41" s="11">
        <v>36.351616556949146</v>
      </c>
      <c r="W41">
        <v>19.42167662581719</v>
      </c>
      <c r="X41">
        <v>1.7056935532542936</v>
      </c>
      <c r="Y41">
        <v>-0.13706510563120783</v>
      </c>
      <c r="Z41" s="40">
        <f t="shared" si="12"/>
        <v>0.00041254979264039604</v>
      </c>
      <c r="AA41" s="31">
        <f t="shared" si="13"/>
        <v>0.797266227983608</v>
      </c>
      <c r="AB41" s="10">
        <f t="shared" si="6"/>
        <v>36</v>
      </c>
      <c r="AC41" s="15">
        <f t="shared" si="7"/>
        <v>42.5691285954559</v>
      </c>
      <c r="AD41" s="38">
        <v>0.9998</v>
      </c>
      <c r="AE41">
        <v>42.77246375289093</v>
      </c>
      <c r="AF41">
        <v>19.13402266219948</v>
      </c>
      <c r="AG41">
        <v>1.5737691298718612</v>
      </c>
      <c r="AH41">
        <v>-0.0334942263517405</v>
      </c>
      <c r="AI41" s="40">
        <f t="shared" si="14"/>
        <v>0.00022437357674054526</v>
      </c>
      <c r="AJ41" s="31">
        <f t="shared" si="15"/>
        <v>0.8878049453655941</v>
      </c>
      <c r="AK41" s="10">
        <f t="shared" si="8"/>
        <v>36</v>
      </c>
      <c r="AL41" s="15">
        <f t="shared" si="9"/>
        <v>42.10944148310565</v>
      </c>
      <c r="AM41" s="38">
        <v>0.9999</v>
      </c>
      <c r="AN41" s="1">
        <v>41.961575645222595</v>
      </c>
      <c r="AO41">
        <v>19.07915844340983</v>
      </c>
      <c r="AP41">
        <v>1.4937920138499727</v>
      </c>
      <c r="AQ41">
        <v>-0.05401799093543173</v>
      </c>
      <c r="AR41" s="40">
        <f t="shared" si="16"/>
        <v>0.00011909993380626459</v>
      </c>
      <c r="AS41" s="31">
        <f t="shared" si="17"/>
        <v>0.9531351543623818</v>
      </c>
      <c r="AU41" s="24"/>
      <c r="AV41" s="28"/>
      <c r="AW41" s="41"/>
      <c r="AX41" s="24"/>
      <c r="AY41" s="34"/>
      <c r="AZ41" s="34"/>
      <c r="BA41" s="24"/>
      <c r="BB41" s="3"/>
      <c r="BC41" s="28"/>
      <c r="BE41" s="29"/>
      <c r="BF41" s="41"/>
      <c r="BG41" s="24"/>
      <c r="BH41" s="34"/>
      <c r="BI41" s="34"/>
      <c r="BJ41" s="24"/>
      <c r="BK41" s="3"/>
      <c r="BL41" s="28"/>
      <c r="BN41" s="29"/>
      <c r="BO41" s="41"/>
      <c r="BP41" s="24"/>
      <c r="BQ41" s="34"/>
      <c r="BR41" s="34"/>
      <c r="BS41" s="24"/>
      <c r="BT41" s="3"/>
      <c r="BU41" s="28"/>
      <c r="BW41" s="29"/>
      <c r="BX41" s="41"/>
      <c r="BY41" s="24"/>
      <c r="BZ41" s="34"/>
      <c r="CA41" s="34"/>
      <c r="CB41" s="24"/>
      <c r="CC41" s="3"/>
      <c r="CD41" s="28"/>
      <c r="CF41" s="29"/>
      <c r="CG41" s="41"/>
      <c r="CH41" s="24"/>
      <c r="CI41" s="34"/>
      <c r="CJ41" s="34"/>
      <c r="CK41" s="24"/>
      <c r="CL41" s="3"/>
      <c r="CM41" s="28"/>
      <c r="CN41" s="34"/>
      <c r="CO41" s="34"/>
      <c r="CP41" s="3"/>
      <c r="CQ41" s="28"/>
      <c r="CR41" s="41"/>
    </row>
    <row r="42" spans="1:96" ht="12.75">
      <c r="A42" s="10">
        <f t="shared" si="2"/>
        <v>37</v>
      </c>
      <c r="B42" s="4">
        <f t="shared" si="0"/>
        <v>28.3256351366474</v>
      </c>
      <c r="C42" s="38">
        <v>0.9979</v>
      </c>
      <c r="D42" s="55">
        <v>28.128950588797128</v>
      </c>
      <c r="E42">
        <v>21.38550782778079</v>
      </c>
      <c r="F42">
        <v>2.594592709448479</v>
      </c>
      <c r="G42">
        <v>-0.37456467553407946</v>
      </c>
      <c r="H42" s="40">
        <f t="shared" si="18"/>
        <v>0.007403510139110784</v>
      </c>
      <c r="I42" s="31">
        <f t="shared" si="19"/>
        <v>0.4701034367361836</v>
      </c>
      <c r="J42" s="10">
        <f t="shared" si="3"/>
        <v>37</v>
      </c>
      <c r="K42" s="15">
        <f t="shared" si="1"/>
        <v>37.2192220014705</v>
      </c>
      <c r="L42" s="38">
        <v>0.9992</v>
      </c>
      <c r="M42">
        <v>37.0983264914374</v>
      </c>
      <c r="N42">
        <v>19.90798250579459</v>
      </c>
      <c r="O42">
        <v>1.8956913048218338</v>
      </c>
      <c r="P42">
        <v>-0.23049165435340144</v>
      </c>
      <c r="Q42" s="40">
        <f t="shared" si="10"/>
        <v>0.001019792376562584</v>
      </c>
      <c r="R42" s="31">
        <f t="shared" si="11"/>
        <v>0.6946916011954167</v>
      </c>
      <c r="S42" s="58">
        <f t="shared" si="4"/>
        <v>37</v>
      </c>
      <c r="T42" s="4">
        <f t="shared" si="5"/>
        <v>36.5548702982596</v>
      </c>
      <c r="U42" s="38">
        <v>0.9995</v>
      </c>
      <c r="V42" s="11">
        <v>36.38430341450725</v>
      </c>
      <c r="W42">
        <v>19.42569789987957</v>
      </c>
      <c r="X42">
        <v>1.7095471794637735</v>
      </c>
      <c r="Y42">
        <v>-0.13985152066944181</v>
      </c>
      <c r="Z42" s="40">
        <f t="shared" si="12"/>
        <v>0.00042266086649968103</v>
      </c>
      <c r="AA42" s="31">
        <f t="shared" si="13"/>
        <v>0.7948924005166746</v>
      </c>
      <c r="AB42" s="10">
        <f t="shared" si="6"/>
        <v>37</v>
      </c>
      <c r="AC42" s="15">
        <f t="shared" si="7"/>
        <v>42.72392344385455</v>
      </c>
      <c r="AD42" s="38">
        <v>0.9999</v>
      </c>
      <c r="AE42">
        <v>42.77118964105147</v>
      </c>
      <c r="AF42">
        <v>19.13390114098612</v>
      </c>
      <c r="AG42">
        <v>1.573655093262843</v>
      </c>
      <c r="AH42">
        <v>-0.033395417501733166</v>
      </c>
      <c r="AI42" s="40">
        <f t="shared" si="14"/>
        <v>0.00022418661440162818</v>
      </c>
      <c r="AJ42" s="31">
        <f t="shared" si="15"/>
        <v>0.8878918770969464</v>
      </c>
      <c r="AK42" s="10">
        <f t="shared" si="8"/>
        <v>37</v>
      </c>
      <c r="AL42" s="15">
        <f t="shared" si="9"/>
        <v>42.05897052387605</v>
      </c>
      <c r="AM42" s="38">
        <v>0.9999</v>
      </c>
      <c r="AN42" s="1">
        <v>41.9744457459548</v>
      </c>
      <c r="AO42">
        <v>19.080355452099806</v>
      </c>
      <c r="AP42">
        <v>1.4949140093179776</v>
      </c>
      <c r="AQ42">
        <v>-0.05496849347209153</v>
      </c>
      <c r="AR42" s="40">
        <f t="shared" si="16"/>
        <v>0.00012018773562598862</v>
      </c>
      <c r="AS42" s="31">
        <f t="shared" si="17"/>
        <v>0.9521540439594358</v>
      </c>
      <c r="AU42" s="24"/>
      <c r="AV42" s="28"/>
      <c r="AW42" s="41"/>
      <c r="AX42" s="24"/>
      <c r="AY42" s="34"/>
      <c r="AZ42" s="34"/>
      <c r="BA42" s="24"/>
      <c r="BB42" s="3"/>
      <c r="BC42" s="28"/>
      <c r="BE42" s="29"/>
      <c r="BF42" s="41"/>
      <c r="BG42" s="24"/>
      <c r="BH42" s="34"/>
      <c r="BI42" s="34"/>
      <c r="BJ42" s="24"/>
      <c r="BK42" s="3"/>
      <c r="BL42" s="28"/>
      <c r="BN42" s="29"/>
      <c r="BO42" s="41"/>
      <c r="BP42" s="24"/>
      <c r="BQ42" s="34"/>
      <c r="BR42" s="34"/>
      <c r="BS42" s="24"/>
      <c r="BT42" s="3"/>
      <c r="BU42" s="28"/>
      <c r="BW42" s="29"/>
      <c r="BX42" s="41"/>
      <c r="BY42" s="24"/>
      <c r="BZ42" s="34"/>
      <c r="CA42" s="34"/>
      <c r="CB42" s="24"/>
      <c r="CC42" s="3"/>
      <c r="CD42" s="28"/>
      <c r="CF42" s="29"/>
      <c r="CG42" s="41"/>
      <c r="CH42" s="24"/>
      <c r="CI42" s="34"/>
      <c r="CJ42" s="34"/>
      <c r="CK42" s="24"/>
      <c r="CL42" s="3"/>
      <c r="CM42" s="28"/>
      <c r="CN42" s="34"/>
      <c r="CO42" s="34"/>
      <c r="CP42" s="3"/>
      <c r="CQ42" s="28"/>
      <c r="CR42" s="41"/>
    </row>
    <row r="43" spans="1:96" ht="12.75">
      <c r="A43" s="10">
        <f t="shared" si="2"/>
        <v>38</v>
      </c>
      <c r="B43" s="4">
        <f t="shared" si="0"/>
        <v>28.368137822136653</v>
      </c>
      <c r="C43" s="38">
        <v>0.9979</v>
      </c>
      <c r="D43" s="55">
        <v>28.230860196141773</v>
      </c>
      <c r="E43">
        <v>21.409146671183787</v>
      </c>
      <c r="F43">
        <v>2.6161034986568636</v>
      </c>
      <c r="G43">
        <v>-0.385685987568933</v>
      </c>
      <c r="H43" s="40">
        <f t="shared" si="18"/>
        <v>0.007879709526146465</v>
      </c>
      <c r="I43" s="31">
        <f t="shared" si="19"/>
        <v>0.4654453679064703</v>
      </c>
      <c r="J43" s="10">
        <f t="shared" si="3"/>
        <v>38</v>
      </c>
      <c r="K43" s="15">
        <f t="shared" si="1"/>
        <v>37.230601505776</v>
      </c>
      <c r="L43" s="38">
        <v>0.9992</v>
      </c>
      <c r="M43">
        <v>37.13447020041126</v>
      </c>
      <c r="N43">
        <v>19.912819483387228</v>
      </c>
      <c r="O43">
        <v>1.9003322433651841</v>
      </c>
      <c r="P43">
        <v>-0.23383356959868207</v>
      </c>
      <c r="Q43" s="40">
        <f t="shared" si="10"/>
        <v>0.0010446415726003426</v>
      </c>
      <c r="R43" s="31">
        <f t="shared" si="11"/>
        <v>0.6925093681528098</v>
      </c>
      <c r="S43" s="58">
        <f t="shared" si="4"/>
        <v>38</v>
      </c>
      <c r="T43" s="4">
        <f t="shared" si="5"/>
        <v>36.50059392438055</v>
      </c>
      <c r="U43" s="38">
        <v>0.9995</v>
      </c>
      <c r="V43" s="11">
        <v>36.406974371719286</v>
      </c>
      <c r="W43">
        <v>19.428489415588334</v>
      </c>
      <c r="X43">
        <v>1.7122329656980608</v>
      </c>
      <c r="Y43">
        <v>-0.1417980246059381</v>
      </c>
      <c r="Z43" s="40">
        <f t="shared" si="12"/>
        <v>0.0004298285712500532</v>
      </c>
      <c r="AA43" s="31">
        <f t="shared" si="13"/>
        <v>0.793246121030444</v>
      </c>
      <c r="AB43" s="10">
        <f t="shared" si="6"/>
        <v>38</v>
      </c>
      <c r="AC43" s="15">
        <f t="shared" si="7"/>
        <v>42.7784248849644</v>
      </c>
      <c r="AD43" s="38">
        <v>0.9999</v>
      </c>
      <c r="AE43">
        <v>42.774506094197044</v>
      </c>
      <c r="AF43">
        <v>19.134217490579324</v>
      </c>
      <c r="AG43">
        <v>1.573952310055544</v>
      </c>
      <c r="AH43">
        <v>-0.03365305865605192</v>
      </c>
      <c r="AI43" s="40">
        <f t="shared" si="14"/>
        <v>0.00022467420167457226</v>
      </c>
      <c r="AJ43" s="31">
        <f t="shared" si="15"/>
        <v>0.8876653392416496</v>
      </c>
      <c r="AK43" s="10">
        <f t="shared" si="8"/>
        <v>38</v>
      </c>
      <c r="AL43" s="15">
        <f t="shared" si="9"/>
        <v>41.979426042719396</v>
      </c>
      <c r="AM43" s="38">
        <v>0.9999</v>
      </c>
      <c r="AN43" s="1">
        <v>41.97917560441486</v>
      </c>
      <c r="AO43">
        <v>19.080795512969576</v>
      </c>
      <c r="AP43" s="1">
        <v>1.4953269629653116</v>
      </c>
      <c r="AQ43">
        <v>-0.05531836000582256</v>
      </c>
      <c r="AR43" s="40">
        <f t="shared" si="16"/>
        <v>0.0001205902179069961</v>
      </c>
      <c r="AS43" s="31">
        <f t="shared" si="17"/>
        <v>0.9517934380127033</v>
      </c>
      <c r="AU43" s="24"/>
      <c r="AV43" s="28"/>
      <c r="AW43" s="41"/>
      <c r="AX43" s="24"/>
      <c r="AY43" s="34"/>
      <c r="AZ43" s="34"/>
      <c r="BA43" s="24"/>
      <c r="BB43" s="3"/>
      <c r="BC43" s="28"/>
      <c r="BE43" s="29"/>
      <c r="BF43" s="41"/>
      <c r="BG43" s="24"/>
      <c r="BH43" s="34"/>
      <c r="BI43" s="34"/>
      <c r="BJ43" s="24"/>
      <c r="BK43" s="3"/>
      <c r="BL43" s="28"/>
      <c r="BN43" s="29"/>
      <c r="BO43" s="41"/>
      <c r="BP43" s="24"/>
      <c r="BQ43" s="34"/>
      <c r="BR43" s="34"/>
      <c r="BS43" s="24"/>
      <c r="BT43" s="3"/>
      <c r="BU43" s="28"/>
      <c r="BW43" s="29"/>
      <c r="BX43" s="41"/>
      <c r="BY43" s="24"/>
      <c r="BZ43" s="34"/>
      <c r="CA43" s="34"/>
      <c r="CB43" s="24"/>
      <c r="CC43" s="3"/>
      <c r="CD43" s="28"/>
      <c r="CF43" s="29"/>
      <c r="CG43" s="41"/>
      <c r="CH43" s="24"/>
      <c r="CI43" s="34"/>
      <c r="CJ43" s="34"/>
      <c r="CK43" s="24"/>
      <c r="CL43" s="3"/>
      <c r="CM43" s="28"/>
      <c r="CN43" s="34"/>
      <c r="CO43" s="34"/>
      <c r="CP43" s="3"/>
      <c r="CQ43" s="28"/>
      <c r="CR43" s="41"/>
    </row>
    <row r="44" spans="1:96" ht="12.75">
      <c r="A44" s="10">
        <f t="shared" si="2"/>
        <v>39</v>
      </c>
      <c r="B44" s="4">
        <f t="shared" si="0"/>
        <v>28.37582338546975</v>
      </c>
      <c r="C44" s="38">
        <v>0.998</v>
      </c>
      <c r="D44" s="56">
        <v>28.309812252256094</v>
      </c>
      <c r="E44">
        <v>21.42746782040461</v>
      </c>
      <c r="F44">
        <v>2.6331421358960427</v>
      </c>
      <c r="G44">
        <v>-0.3946171373164262</v>
      </c>
      <c r="H44" s="40">
        <f t="shared" si="18"/>
        <v>0.008273581708663017</v>
      </c>
      <c r="I44" s="31">
        <f t="shared" si="19"/>
        <v>0.46181974233211376</v>
      </c>
      <c r="J44" s="10">
        <f t="shared" si="3"/>
        <v>39</v>
      </c>
      <c r="K44" s="15">
        <f t="shared" si="1"/>
        <v>37.2233522842998</v>
      </c>
      <c r="L44" s="38">
        <v>0.9992</v>
      </c>
      <c r="M44">
        <v>37.16403201332913</v>
      </c>
      <c r="N44">
        <v>19.916778651564623</v>
      </c>
      <c r="O44">
        <v>1.9041507746371937</v>
      </c>
      <c r="P44">
        <v>-0.23659180072906807</v>
      </c>
      <c r="Q44" s="40">
        <f t="shared" si="10"/>
        <v>0.0010654564683988668</v>
      </c>
      <c r="R44" s="31">
        <f t="shared" si="11"/>
        <v>0.6907239063399291</v>
      </c>
      <c r="S44" s="58">
        <f t="shared" si="4"/>
        <v>39</v>
      </c>
      <c r="T44" s="4">
        <f t="shared" si="5"/>
        <v>36.486923761190354</v>
      </c>
      <c r="U44" s="38">
        <v>0.9995</v>
      </c>
      <c r="V44" s="11">
        <v>36.42515657922436</v>
      </c>
      <c r="W44">
        <v>19.430729825461505</v>
      </c>
      <c r="X44">
        <v>1.714394566171239</v>
      </c>
      <c r="Y44">
        <v>-0.14336695310618988</v>
      </c>
      <c r="Z44" s="40">
        <f t="shared" si="12"/>
        <v>0.00043567019164353024</v>
      </c>
      <c r="AA44" s="31">
        <f t="shared" si="13"/>
        <v>0.7919259834722241</v>
      </c>
      <c r="AB44" s="10">
        <f t="shared" si="6"/>
        <v>39</v>
      </c>
      <c r="AC44" s="15">
        <f t="shared" si="7"/>
        <v>42.82310846635845</v>
      </c>
      <c r="AD44" s="38">
        <v>0.9999</v>
      </c>
      <c r="AE44">
        <v>42.78072728975793</v>
      </c>
      <c r="AF44">
        <v>19.134810664833854</v>
      </c>
      <c r="AG44">
        <v>1.5745103949842911</v>
      </c>
      <c r="AH44">
        <v>-0.03413841905397718</v>
      </c>
      <c r="AI44" s="40">
        <f t="shared" si="14"/>
        <v>0.00022559221459548474</v>
      </c>
      <c r="AJ44" s="31">
        <f t="shared" si="15"/>
        <v>0.8872402727737889</v>
      </c>
      <c r="AK44" s="10">
        <f t="shared" si="8"/>
        <v>39</v>
      </c>
      <c r="AL44" s="15">
        <f t="shared" si="9"/>
        <v>42.07298004138385</v>
      </c>
      <c r="AM44" s="38">
        <v>0.9999</v>
      </c>
      <c r="AN44" s="1">
        <v>41.99012825039168</v>
      </c>
      <c r="AO44">
        <v>19.081814757825537</v>
      </c>
      <c r="AP44">
        <v>1.496284322183557</v>
      </c>
      <c r="AQ44">
        <v>-0.05612994756835538</v>
      </c>
      <c r="AR44" s="40">
        <f t="shared" si="16"/>
        <v>0.00012152769470334208</v>
      </c>
      <c r="AS44" s="31">
        <f t="shared" si="17"/>
        <v>0.9509584589027682</v>
      </c>
      <c r="AU44" s="24"/>
      <c r="AV44" s="28"/>
      <c r="AW44" s="41"/>
      <c r="AX44" s="24"/>
      <c r="AY44" s="34"/>
      <c r="AZ44" s="34"/>
      <c r="BA44" s="24"/>
      <c r="BB44" s="3"/>
      <c r="BC44" s="28"/>
      <c r="BE44" s="29"/>
      <c r="BF44" s="41"/>
      <c r="BG44" s="24"/>
      <c r="BH44" s="34"/>
      <c r="BI44" s="34"/>
      <c r="BJ44" s="24"/>
      <c r="BK44" s="3"/>
      <c r="BL44" s="28"/>
      <c r="BN44" s="29"/>
      <c r="BO44" s="41"/>
      <c r="BP44" s="24"/>
      <c r="BQ44" s="34"/>
      <c r="BR44" s="34"/>
      <c r="BS44" s="24"/>
      <c r="BT44" s="3"/>
      <c r="BU44" s="28"/>
      <c r="BW44" s="29"/>
      <c r="BX44" s="41"/>
      <c r="BY44" s="24"/>
      <c r="BZ44" s="34"/>
      <c r="CA44" s="34"/>
      <c r="CB44" s="24"/>
      <c r="CC44" s="3"/>
      <c r="CD44" s="28"/>
      <c r="CF44" s="29"/>
      <c r="CG44" s="41"/>
      <c r="CH44" s="24"/>
      <c r="CI44" s="34"/>
      <c r="CJ44" s="34"/>
      <c r="CK44" s="24"/>
      <c r="CL44" s="3"/>
      <c r="CM44" s="28"/>
      <c r="CN44" s="34"/>
      <c r="CO44" s="34"/>
      <c r="CP44" s="3"/>
      <c r="CQ44" s="28"/>
      <c r="CR44" s="41"/>
    </row>
    <row r="45" spans="1:96" ht="12.75">
      <c r="A45" s="10">
        <f t="shared" si="2"/>
        <v>40</v>
      </c>
      <c r="B45" s="4">
        <f t="shared" si="0"/>
        <v>28.31605753634355</v>
      </c>
      <c r="C45" s="38">
        <v>0.998</v>
      </c>
      <c r="D45" s="55">
        <v>28.363934092234345</v>
      </c>
      <c r="E45" s="56">
        <v>21.440024978220027</v>
      </c>
      <c r="F45" s="55">
        <v>2.6450348359264058</v>
      </c>
      <c r="G45" s="55">
        <v>-0.4009202932448897</v>
      </c>
      <c r="H45" s="40">
        <f t="shared" si="18"/>
        <v>0.008557508983496423</v>
      </c>
      <c r="I45" s="31">
        <f t="shared" si="19"/>
        <v>0.4593218898432627</v>
      </c>
      <c r="J45" s="10">
        <f t="shared" si="3"/>
        <v>40</v>
      </c>
      <c r="K45" s="15">
        <f t="shared" si="1"/>
        <v>37.1834224895781</v>
      </c>
      <c r="L45">
        <v>0.9993</v>
      </c>
      <c r="M45">
        <v>37.18573230354497</v>
      </c>
      <c r="N45">
        <v>19.919687042483034</v>
      </c>
      <c r="O45">
        <v>1.9069667510624146</v>
      </c>
      <c r="P45">
        <v>-0.2386302487492333</v>
      </c>
      <c r="Q45" s="40">
        <f t="shared" si="10"/>
        <v>0.0010810221942735732</v>
      </c>
      <c r="R45" s="31">
        <f t="shared" si="11"/>
        <v>0.6894129950667489</v>
      </c>
      <c r="S45" s="58">
        <f t="shared" si="4"/>
        <v>40</v>
      </c>
      <c r="T45" s="4">
        <f>AVERAGE(F92:G92)</f>
        <v>36.522091112797796</v>
      </c>
      <c r="U45" s="38">
        <v>0.9996</v>
      </c>
      <c r="V45" s="11">
        <v>36.44350362041534</v>
      </c>
      <c r="W45" s="11">
        <v>19.432991755690235</v>
      </c>
      <c r="X45" s="11">
        <v>1.7165817757152242</v>
      </c>
      <c r="Y45" s="11">
        <v>-0.14495677694691048</v>
      </c>
      <c r="Z45" s="40">
        <f t="shared" si="12"/>
        <v>0.0004416476797369968</v>
      </c>
      <c r="AA45" s="31">
        <f t="shared" si="13"/>
        <v>0.7905945739701756</v>
      </c>
      <c r="AB45" s="10">
        <f t="shared" si="6"/>
        <v>40</v>
      </c>
      <c r="AC45" s="15">
        <f>AVERAGE(H92:I92)</f>
        <v>42.71268125329745</v>
      </c>
      <c r="AD45" s="38">
        <v>0.9999</v>
      </c>
      <c r="AE45">
        <v>42.77833886218415</v>
      </c>
      <c r="AF45">
        <v>19.134582833363208</v>
      </c>
      <c r="AG45">
        <v>1.5742959865139103</v>
      </c>
      <c r="AH45">
        <v>-0.033952258579926425</v>
      </c>
      <c r="AI45" s="40">
        <f t="shared" si="14"/>
        <v>0.0002252391592760773</v>
      </c>
      <c r="AJ45" s="31">
        <f t="shared" si="15"/>
        <v>0.887403530435344</v>
      </c>
      <c r="AK45" s="10">
        <f t="shared" si="8"/>
        <v>40</v>
      </c>
      <c r="AL45" s="15">
        <f>AVERAGE(J92:K92)</f>
        <v>42.03918303653555</v>
      </c>
      <c r="AM45" s="38">
        <v>0.9999</v>
      </c>
      <c r="AN45" s="1">
        <v>41.99736513582895</v>
      </c>
      <c r="AO45" s="1">
        <v>19.082488405380158</v>
      </c>
      <c r="AP45" s="1">
        <v>1.4969176331315321</v>
      </c>
      <c r="AQ45" s="1">
        <v>-0.05666715250279363</v>
      </c>
      <c r="AR45" s="40">
        <f t="shared" si="16"/>
        <v>0.00012215123205676712</v>
      </c>
      <c r="AS45" s="31">
        <f t="shared" si="17"/>
        <v>0.950406887572691</v>
      </c>
      <c r="AU45" s="24"/>
      <c r="AV45" s="28"/>
      <c r="AW45" s="41"/>
      <c r="AX45" s="24"/>
      <c r="AY45" s="34"/>
      <c r="AZ45" s="34"/>
      <c r="BA45" s="24"/>
      <c r="BB45" s="3"/>
      <c r="BC45" s="28"/>
      <c r="BE45" s="29"/>
      <c r="BF45" s="41"/>
      <c r="BG45" s="24"/>
      <c r="BH45" s="34"/>
      <c r="BI45" s="34"/>
      <c r="BJ45" s="24"/>
      <c r="BK45" s="3"/>
      <c r="BL45" s="28"/>
      <c r="BN45" s="29"/>
      <c r="BO45" s="41"/>
      <c r="BP45" s="24"/>
      <c r="BQ45" s="34"/>
      <c r="BR45" s="34"/>
      <c r="BS45" s="24"/>
      <c r="BT45" s="3"/>
      <c r="BU45" s="28"/>
      <c r="BW45" s="29"/>
      <c r="BX45" s="41"/>
      <c r="BY45" s="24"/>
      <c r="BZ45" s="34"/>
      <c r="CA45" s="34"/>
      <c r="CB45" s="24"/>
      <c r="CC45" s="3"/>
      <c r="CD45" s="28"/>
      <c r="CF45" s="29"/>
      <c r="CG45" s="41"/>
      <c r="CH45" s="24"/>
      <c r="CI45" s="34"/>
      <c r="CJ45" s="34"/>
      <c r="CK45" s="24"/>
      <c r="CL45" s="3"/>
      <c r="CM45" s="28"/>
      <c r="CN45" s="34"/>
      <c r="CO45" s="34"/>
      <c r="CP45" s="3"/>
      <c r="CQ45" s="28"/>
      <c r="CR45" s="41"/>
    </row>
    <row r="46" spans="3:96" ht="12.75">
      <c r="C46" s="47">
        <f>MAX(C26:C45)</f>
        <v>0.9999</v>
      </c>
      <c r="D46" s="34"/>
      <c r="E46" s="34"/>
      <c r="F46" s="42"/>
      <c r="G46" s="28"/>
      <c r="H46" s="43">
        <f>MIN(H26:H45)</f>
        <v>5.9758297332155824E-05</v>
      </c>
      <c r="I46" s="48">
        <f>MAX(I26:I45)</f>
        <v>0.914175193728372</v>
      </c>
      <c r="L46" s="47">
        <f>MAX(L24:L45)</f>
        <v>1</v>
      </c>
      <c r="M46" s="34"/>
      <c r="N46" s="34"/>
      <c r="O46" s="42"/>
      <c r="P46" s="28"/>
      <c r="Q46" s="43">
        <f>MIN(Q24:Q45)</f>
        <v>7.759373076703583E-05</v>
      </c>
      <c r="R46" s="48">
        <f>MAX(R24:R45)</f>
        <v>0.9551140845552051</v>
      </c>
      <c r="T46" s="10"/>
      <c r="U46" s="47">
        <f>MAX(U25:U45)</f>
        <v>1</v>
      </c>
      <c r="V46" s="34"/>
      <c r="W46" s="34"/>
      <c r="X46" s="42"/>
      <c r="Y46" s="28"/>
      <c r="Z46" s="43">
        <f>MIN(Z25:Z45)</f>
        <v>7.311142268993038E-05</v>
      </c>
      <c r="AA46" s="48">
        <f>MAX(AA25:AA45)</f>
        <v>0.9797855348401656</v>
      </c>
      <c r="AD46" s="47">
        <f>MAX(AD25:AD45)</f>
        <v>1</v>
      </c>
      <c r="AE46" s="34"/>
      <c r="AF46" s="34"/>
      <c r="AG46" s="42"/>
      <c r="AH46" s="28"/>
      <c r="AI46" s="43">
        <f>MIN(AI25:AI45)</f>
        <v>9.534318465085979E-05</v>
      </c>
      <c r="AJ46" s="48">
        <f>MAX(AJ25:AJ45)</f>
        <v>0.980992432329012</v>
      </c>
      <c r="AM46" s="47">
        <f>MAX(AM25:AM45)</f>
        <v>1</v>
      </c>
      <c r="AN46" s="34"/>
      <c r="AO46" s="34"/>
      <c r="AP46" s="42"/>
      <c r="AQ46" s="28"/>
      <c r="AR46" s="43">
        <f>MIN(AR25:AR45)</f>
        <v>5.734294414523307E-05</v>
      </c>
      <c r="AS46" s="48">
        <f>MAX(AS25:AS45)</f>
        <v>1.0346172099039674</v>
      </c>
      <c r="AU46" s="65"/>
      <c r="AV46" s="50"/>
      <c r="AW46" s="41"/>
      <c r="AX46" s="34"/>
      <c r="AY46" s="34"/>
      <c r="AZ46" s="42"/>
      <c r="BA46" s="28"/>
      <c r="BB46" s="3"/>
      <c r="BC46" s="28"/>
      <c r="BE46" s="50"/>
      <c r="BF46" s="41"/>
      <c r="BG46" s="34"/>
      <c r="BH46" s="34"/>
      <c r="BI46" s="42"/>
      <c r="BJ46" s="28"/>
      <c r="BK46" s="3"/>
      <c r="BL46" s="28"/>
      <c r="BN46" s="50"/>
      <c r="BO46" s="41"/>
      <c r="BP46" s="34"/>
      <c r="BQ46" s="34"/>
      <c r="BR46" s="42"/>
      <c r="BS46" s="28"/>
      <c r="BT46" s="3"/>
      <c r="BU46" s="28"/>
      <c r="BW46" s="50"/>
      <c r="BX46" s="41"/>
      <c r="BY46" s="34"/>
      <c r="BZ46" s="34"/>
      <c r="CA46" s="42"/>
      <c r="CB46" s="28"/>
      <c r="CC46" s="3"/>
      <c r="CD46" s="28"/>
      <c r="CF46" s="50"/>
      <c r="CG46" s="41"/>
      <c r="CH46" s="34"/>
      <c r="CI46" s="34"/>
      <c r="CJ46" s="42"/>
      <c r="CK46" s="28"/>
      <c r="CL46" s="3"/>
      <c r="CM46" s="28"/>
      <c r="CN46" s="34"/>
      <c r="CO46" s="34"/>
      <c r="CP46" s="42"/>
      <c r="CQ46" s="28"/>
      <c r="CR46" s="41"/>
    </row>
    <row r="47" spans="10:96" ht="12.75">
      <c r="J47" s="49"/>
      <c r="K47" s="11"/>
      <c r="M47" s="50"/>
      <c r="N47" s="28"/>
      <c r="O47" s="28"/>
      <c r="U47" s="41"/>
      <c r="V47" s="44"/>
      <c r="Z47" s="49"/>
      <c r="AA47" s="34"/>
      <c r="AH47" s="24"/>
      <c r="AI47" s="49"/>
      <c r="AJ47" s="34"/>
      <c r="AN47" s="1"/>
      <c r="AO47" s="1"/>
      <c r="AP47" s="24"/>
      <c r="AQ47" s="34"/>
      <c r="AR47" s="49"/>
      <c r="AS47" s="28"/>
      <c r="AU47" s="65"/>
      <c r="AV47" s="50"/>
      <c r="AY47" s="24"/>
      <c r="AZ47" s="34"/>
      <c r="BA47" s="34"/>
      <c r="BB47" s="28"/>
      <c r="BC47" s="28"/>
      <c r="BE47" s="50"/>
      <c r="BH47" s="24"/>
      <c r="BI47" s="34"/>
      <c r="BJ47" s="34"/>
      <c r="BK47" s="28"/>
      <c r="BL47" s="28"/>
      <c r="BN47" s="50"/>
      <c r="BP47" s="24"/>
      <c r="BQ47" s="34"/>
      <c r="BR47" s="34"/>
      <c r="BS47" s="28"/>
      <c r="BT47" s="28"/>
      <c r="BU47" s="41"/>
      <c r="BW47" s="50"/>
      <c r="BX47" s="24"/>
      <c r="BY47" s="34"/>
      <c r="BZ47" s="34"/>
      <c r="CA47" s="28"/>
      <c r="CB47" s="28"/>
      <c r="CC47" s="41"/>
      <c r="CF47" s="50"/>
      <c r="CG47" s="34"/>
      <c r="CH47" s="34"/>
      <c r="CI47" s="28"/>
      <c r="CJ47" s="28"/>
      <c r="CK47" s="41"/>
      <c r="CN47" s="34"/>
      <c r="CO47" s="34"/>
      <c r="CP47" s="28"/>
      <c r="CQ47" s="28"/>
      <c r="CR47" s="41"/>
    </row>
    <row r="48" spans="21:32" ht="12.75">
      <c r="U48" s="11"/>
      <c r="V48" s="11"/>
      <c r="W48" s="11"/>
      <c r="X48" s="11"/>
      <c r="Y48" s="11"/>
      <c r="Z48" s="11"/>
      <c r="AF48" s="10"/>
    </row>
    <row r="49" spans="21:32" ht="12.75">
      <c r="U49" s="11"/>
      <c r="V49" s="11"/>
      <c r="W49" s="11"/>
      <c r="X49" s="11"/>
      <c r="Y49" s="11"/>
      <c r="Z49" s="11"/>
      <c r="AF49" s="10"/>
    </row>
    <row r="50" spans="21:32" ht="12.75">
      <c r="U50" s="11"/>
      <c r="V50" s="11"/>
      <c r="W50" s="11"/>
      <c r="X50" s="11"/>
      <c r="Y50" s="11"/>
      <c r="Z50" s="11"/>
      <c r="AF50" s="10"/>
    </row>
    <row r="51" spans="1:32" ht="12.75">
      <c r="A51" s="11"/>
      <c r="B51" s="72" t="s">
        <v>0</v>
      </c>
      <c r="C51" s="73"/>
      <c r="D51" s="74" t="s">
        <v>1</v>
      </c>
      <c r="E51" s="74"/>
      <c r="F51" s="72" t="s">
        <v>2</v>
      </c>
      <c r="G51" s="73"/>
      <c r="H51" s="72" t="s">
        <v>3</v>
      </c>
      <c r="I51" s="73"/>
      <c r="J51" s="72" t="s">
        <v>4</v>
      </c>
      <c r="K51" s="73"/>
      <c r="AF51" s="10"/>
    </row>
    <row r="52" spans="1:32" ht="13.5" thickBot="1">
      <c r="A52" s="26" t="s">
        <v>7</v>
      </c>
      <c r="B52" s="54" t="s">
        <v>17</v>
      </c>
      <c r="C52" s="51" t="s">
        <v>18</v>
      </c>
      <c r="D52" s="26" t="s">
        <v>17</v>
      </c>
      <c r="E52" s="26" t="s">
        <v>18</v>
      </c>
      <c r="F52" s="54" t="s">
        <v>17</v>
      </c>
      <c r="G52" s="51" t="s">
        <v>18</v>
      </c>
      <c r="H52" s="54" t="s">
        <v>17</v>
      </c>
      <c r="I52" s="51" t="s">
        <v>18</v>
      </c>
      <c r="J52" s="54" t="s">
        <v>17</v>
      </c>
      <c r="K52" s="51" t="s">
        <v>18</v>
      </c>
      <c r="AF52" s="10"/>
    </row>
    <row r="53" spans="1:32" ht="13.5" thickTop="1">
      <c r="A53" s="11">
        <v>1</v>
      </c>
      <c r="B53" s="53">
        <v>-0.13012374875211</v>
      </c>
      <c r="C53" s="18">
        <v>-0.140815421829048</v>
      </c>
      <c r="D53">
        <v>-0.111263092752851</v>
      </c>
      <c r="E53">
        <v>-0.153040402425681</v>
      </c>
      <c r="F53" s="53">
        <v>-0.100287274780265</v>
      </c>
      <c r="G53" s="18">
        <v>-0.0965608688304489</v>
      </c>
      <c r="H53" s="53">
        <v>-0.0523121405522281</v>
      </c>
      <c r="I53" s="18">
        <v>-0.0496402400245943</v>
      </c>
      <c r="J53" s="53">
        <v>-0.0628172140134964</v>
      </c>
      <c r="K53" s="18">
        <v>-0.0523221984250462</v>
      </c>
      <c r="AF53" s="10"/>
    </row>
    <row r="54" spans="1:32" ht="12.75">
      <c r="A54" s="11">
        <v>2</v>
      </c>
      <c r="B54" s="53">
        <v>0.00184624666602984</v>
      </c>
      <c r="C54" s="18">
        <v>-3.63629495714335E-05</v>
      </c>
      <c r="D54">
        <v>-0.0139925187664867</v>
      </c>
      <c r="E54">
        <v>-0.00784420792535379</v>
      </c>
      <c r="F54" s="53">
        <v>-0.00438058628151183</v>
      </c>
      <c r="G54" s="18">
        <v>-0.0121929939640535</v>
      </c>
      <c r="H54" s="53">
        <v>0.0341585759804462</v>
      </c>
      <c r="I54" s="18">
        <v>0.114644591833819</v>
      </c>
      <c r="J54" s="53">
        <v>0.00323583422158669</v>
      </c>
      <c r="K54" s="18">
        <v>0.00869953023687919</v>
      </c>
      <c r="AF54" s="10"/>
    </row>
    <row r="55" spans="1:32" ht="12.75">
      <c r="A55" s="1">
        <v>3</v>
      </c>
      <c r="B55" s="53">
        <v>-0.00940902578301639</v>
      </c>
      <c r="C55" s="18">
        <v>-0.00263589077808701</v>
      </c>
      <c r="D55">
        <v>-0.00548619962488517</v>
      </c>
      <c r="E55">
        <v>0.000523538364011644</v>
      </c>
      <c r="F55" s="53">
        <v>-0.00371303325447592</v>
      </c>
      <c r="G55" s="18">
        <v>-0.00794731558009221</v>
      </c>
      <c r="H55" s="53">
        <v>-0.139016525850244</v>
      </c>
      <c r="I55" s="18">
        <v>-0.0494927589859858</v>
      </c>
      <c r="J55" s="53">
        <v>-7.33809610301561E-05</v>
      </c>
      <c r="K55" s="18">
        <v>-0.0023936555780778</v>
      </c>
      <c r="AF55" s="10"/>
    </row>
    <row r="56" spans="1:32" ht="12.75">
      <c r="A56" s="1">
        <v>4</v>
      </c>
      <c r="B56" s="53">
        <v>-0.0013846780179616</v>
      </c>
      <c r="C56" s="18">
        <v>-0.0108778215792498</v>
      </c>
      <c r="D56">
        <v>0.00562623383869387</v>
      </c>
      <c r="E56">
        <v>-0.00340066444773379</v>
      </c>
      <c r="F56" s="53">
        <v>-0.0038815944548598</v>
      </c>
      <c r="G56" s="18">
        <v>0.00252190715061018</v>
      </c>
      <c r="H56" s="53">
        <v>0.0346969761183686</v>
      </c>
      <c r="I56" s="18">
        <v>-0.0494849266167858</v>
      </c>
      <c r="J56" s="53">
        <v>-0.00386807515267762</v>
      </c>
      <c r="K56" s="18">
        <v>-0.00634623419788971</v>
      </c>
      <c r="AF56" s="10"/>
    </row>
    <row r="57" spans="1:45" ht="12.75">
      <c r="A57" s="1">
        <v>5</v>
      </c>
      <c r="B57" s="53">
        <v>0.00833292410478403</v>
      </c>
      <c r="C57" s="18">
        <v>-0.00147130411648311</v>
      </c>
      <c r="D57">
        <v>0.0142581106844424</v>
      </c>
      <c r="E57">
        <v>0.00875728196142189</v>
      </c>
      <c r="F57" s="53">
        <v>0.000444199649275223</v>
      </c>
      <c r="G57" s="18">
        <v>0.0104084188856393</v>
      </c>
      <c r="H57" s="53">
        <v>-0.0521195094227326</v>
      </c>
      <c r="I57" s="18">
        <v>-0.0493942812168783</v>
      </c>
      <c r="J57" s="53">
        <v>0.000260711559025295</v>
      </c>
      <c r="K57" s="18">
        <v>-0.0020109067215931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32" ht="12.75">
      <c r="A58" s="1">
        <v>6</v>
      </c>
      <c r="B58" s="53">
        <v>0.00061453303016501</v>
      </c>
      <c r="C58" s="18">
        <v>0.0150213794233927</v>
      </c>
      <c r="D58">
        <v>-0.000405626131764647</v>
      </c>
      <c r="E58">
        <v>0.00196405204765315</v>
      </c>
      <c r="F58" s="53">
        <v>0.011531014341573</v>
      </c>
      <c r="G58" s="18">
        <v>0.00720998350789581</v>
      </c>
      <c r="H58" s="53">
        <v>0.122280483174162</v>
      </c>
      <c r="I58" s="18">
        <v>0.0337273749858311</v>
      </c>
      <c r="J58" s="53">
        <v>0.000444910333095239</v>
      </c>
      <c r="K58" s="18">
        <v>0.00205126626068119</v>
      </c>
      <c r="AF58" s="10"/>
    </row>
    <row r="59" spans="1:32" ht="12.75">
      <c r="A59" s="1">
        <v>7</v>
      </c>
      <c r="B59" s="53">
        <v>0.0330084599723155</v>
      </c>
      <c r="C59" s="18">
        <v>0.0377056513608771</v>
      </c>
      <c r="D59">
        <v>0.00643179629984636</v>
      </c>
      <c r="E59">
        <v>0.0267824246431017</v>
      </c>
      <c r="F59" s="53">
        <v>0.0217515203375027</v>
      </c>
      <c r="G59" s="18">
        <v>0.027957786816375</v>
      </c>
      <c r="H59" s="53">
        <v>0.0351637995424267</v>
      </c>
      <c r="I59" s="18">
        <v>0.0334836779185399</v>
      </c>
      <c r="J59" s="53">
        <v>0.00384288650238929</v>
      </c>
      <c r="K59" s="18">
        <v>0.0055599005545004</v>
      </c>
      <c r="AF59" s="10"/>
    </row>
    <row r="60" spans="1:32" ht="12.75">
      <c r="A60" s="1">
        <v>8</v>
      </c>
      <c r="B60" s="53">
        <v>0.022795609168496</v>
      </c>
      <c r="C60" s="18">
        <v>0.0435476797219199</v>
      </c>
      <c r="D60">
        <v>0.0201138934397562</v>
      </c>
      <c r="E60">
        <v>0.0361427252317206</v>
      </c>
      <c r="F60" s="53">
        <v>0.0350398748957943</v>
      </c>
      <c r="G60" s="18">
        <v>0.0410566660835336</v>
      </c>
      <c r="H60" s="53">
        <v>0.12030928282859</v>
      </c>
      <c r="I60" s="18">
        <v>0.0316960559417208</v>
      </c>
      <c r="J60" s="53">
        <v>0.0143414577840717</v>
      </c>
      <c r="K60" s="18">
        <v>0.00488521942404352</v>
      </c>
      <c r="AF60" s="10"/>
    </row>
    <row r="61" spans="1:32" ht="12.75">
      <c r="A61" s="1">
        <v>9</v>
      </c>
      <c r="B61" s="53">
        <v>0.0365285588834618</v>
      </c>
      <c r="C61" s="18">
        <v>0.040936099019083</v>
      </c>
      <c r="D61">
        <v>0.0550879053585105</v>
      </c>
      <c r="E61">
        <v>0.0627870136203634</v>
      </c>
      <c r="F61" s="53">
        <v>0.0607569569276343</v>
      </c>
      <c r="G61" s="18">
        <v>0.0701376836810534</v>
      </c>
      <c r="H61" s="53">
        <v>0.12240164679169</v>
      </c>
      <c r="I61" s="18">
        <v>0.198715315610735</v>
      </c>
      <c r="J61" s="53">
        <v>0.018403096600262</v>
      </c>
      <c r="K61" s="18">
        <v>0.0245466356709717</v>
      </c>
      <c r="AF61" s="10"/>
    </row>
    <row r="62" spans="1:32" ht="12.75">
      <c r="A62" s="1">
        <v>10</v>
      </c>
      <c r="B62" s="53">
        <v>0.0560150276585958</v>
      </c>
      <c r="C62" s="18">
        <v>0.0518921413726519</v>
      </c>
      <c r="D62">
        <v>0.0799830940738482</v>
      </c>
      <c r="E62">
        <v>0.0761868960035372</v>
      </c>
      <c r="F62" s="53">
        <v>0.0802200528592609</v>
      </c>
      <c r="G62" s="18">
        <v>0.103733359299985</v>
      </c>
      <c r="H62" s="53">
        <v>0.38318901509815</v>
      </c>
      <c r="I62" s="18">
        <v>0.11634041687934</v>
      </c>
      <c r="J62" s="53">
        <v>0.0747264671585008</v>
      </c>
      <c r="K62" s="18">
        <v>0.0678762788228751</v>
      </c>
      <c r="AF62" s="10"/>
    </row>
    <row r="63" spans="1:32" ht="12.75">
      <c r="A63" s="1">
        <v>11</v>
      </c>
      <c r="B63" s="53">
        <v>0.106123623073878</v>
      </c>
      <c r="C63" s="18">
        <v>0.106754782279842</v>
      </c>
      <c r="D63">
        <v>0.137272838432458</v>
      </c>
      <c r="E63">
        <v>0.182383046724353</v>
      </c>
      <c r="F63" s="53">
        <v>0.178097816184576</v>
      </c>
      <c r="G63" s="18">
        <v>0.186362552546304</v>
      </c>
      <c r="H63" s="53">
        <v>0.2094491078853</v>
      </c>
      <c r="I63" s="18">
        <v>0.19895379574566</v>
      </c>
      <c r="J63" s="53">
        <v>0.165642606944281</v>
      </c>
      <c r="K63" s="18">
        <v>0.158563352709235</v>
      </c>
      <c r="AF63" s="10"/>
    </row>
    <row r="64" spans="1:32" ht="12.75">
      <c r="A64" s="1">
        <v>12</v>
      </c>
      <c r="B64" s="53">
        <v>0.165968138159907</v>
      </c>
      <c r="C64" s="18">
        <v>0.175545476923951</v>
      </c>
      <c r="D64">
        <v>0.244319965426038</v>
      </c>
      <c r="E64">
        <v>0.297096273122525</v>
      </c>
      <c r="F64" s="53">
        <v>0.297066816622153</v>
      </c>
      <c r="G64" s="18">
        <v>0.307843445545299</v>
      </c>
      <c r="H64" s="53">
        <v>0.383917325827173</v>
      </c>
      <c r="I64" s="18">
        <v>0.364548427728316</v>
      </c>
      <c r="J64" s="53">
        <v>0.317581145318988</v>
      </c>
      <c r="K64" s="18">
        <v>0.324479413375421</v>
      </c>
      <c r="AF64" s="10"/>
    </row>
    <row r="65" spans="1:32" ht="12.75">
      <c r="A65" s="1">
        <v>13</v>
      </c>
      <c r="B65" s="53">
        <v>0.295622564606278</v>
      </c>
      <c r="C65" s="18">
        <v>0.306418916799378</v>
      </c>
      <c r="D65">
        <v>0.471607800788618</v>
      </c>
      <c r="E65">
        <v>0.513341928030311</v>
      </c>
      <c r="F65" s="53">
        <v>0.537154725051227</v>
      </c>
      <c r="G65" s="18">
        <v>0.584794544718108</v>
      </c>
      <c r="H65" s="53">
        <v>0.819182890855531</v>
      </c>
      <c r="I65" s="18">
        <v>0.860140085044588</v>
      </c>
      <c r="J65" s="53">
        <v>0.642822115147401</v>
      </c>
      <c r="K65" s="18">
        <v>0.651553504293936</v>
      </c>
      <c r="AF65" s="10"/>
    </row>
    <row r="66" spans="1:32" ht="12.75">
      <c r="A66" s="1">
        <v>14</v>
      </c>
      <c r="B66" s="53">
        <v>0.526925490275473</v>
      </c>
      <c r="C66" s="18">
        <v>0.545720065749097</v>
      </c>
      <c r="D66">
        <v>0.866878823224038</v>
      </c>
      <c r="E66">
        <v>0.96182820603539</v>
      </c>
      <c r="F66" s="53">
        <v>1.03283543837393</v>
      </c>
      <c r="G66" s="18">
        <v>1.08313988058593</v>
      </c>
      <c r="H66" s="53">
        <v>1.43032055211249</v>
      </c>
      <c r="I66" s="18">
        <v>1.44028953437096</v>
      </c>
      <c r="J66" s="53">
        <v>1.23163321546774</v>
      </c>
      <c r="K66" s="18">
        <v>1.26846324436265</v>
      </c>
      <c r="AF66" s="10"/>
    </row>
    <row r="67" spans="1:32" ht="12.75">
      <c r="A67" s="11">
        <v>15</v>
      </c>
      <c r="B67" s="53">
        <v>0.942931922993707</v>
      </c>
      <c r="C67" s="18">
        <v>0.998696907542391</v>
      </c>
      <c r="D67">
        <v>1.64497843126779</v>
      </c>
      <c r="E67">
        <v>1.8089620062151</v>
      </c>
      <c r="F67" s="53">
        <v>1.9270855421093</v>
      </c>
      <c r="G67" s="18">
        <v>2.01865132239346</v>
      </c>
      <c r="H67" s="53">
        <v>2.63766757510175</v>
      </c>
      <c r="I67" s="18">
        <v>2.83223767672205</v>
      </c>
      <c r="J67" s="53">
        <v>2.36197417547234</v>
      </c>
      <c r="K67" s="18">
        <v>2.42974386612986</v>
      </c>
      <c r="AF67" s="10"/>
    </row>
    <row r="68" spans="1:32" ht="12.75">
      <c r="A68" s="11">
        <v>16</v>
      </c>
      <c r="B68" s="53">
        <v>1.67511535823558</v>
      </c>
      <c r="C68" s="18">
        <v>1.81961209253846</v>
      </c>
      <c r="D68">
        <v>3.03652144589039</v>
      </c>
      <c r="E68">
        <v>3.30547801137401</v>
      </c>
      <c r="F68" s="53">
        <v>3.54865151905496</v>
      </c>
      <c r="G68" s="18">
        <v>3.72143670937025</v>
      </c>
      <c r="H68" s="53">
        <v>4.81282654110799</v>
      </c>
      <c r="I68" s="18">
        <v>4.8965238183342</v>
      </c>
      <c r="J68" s="53">
        <v>4.40507238685586</v>
      </c>
      <c r="K68" s="18">
        <v>4.52986565254393</v>
      </c>
      <c r="AF68" s="10"/>
    </row>
    <row r="69" spans="1:32" ht="12.75">
      <c r="A69" s="11">
        <v>17</v>
      </c>
      <c r="B69" s="53">
        <v>2.95490969739608</v>
      </c>
      <c r="C69" s="18">
        <v>3.18692511803092</v>
      </c>
      <c r="D69">
        <v>5.42480737596873</v>
      </c>
      <c r="E69">
        <v>5.87928264996278</v>
      </c>
      <c r="F69" s="53">
        <v>6.35405073817647</v>
      </c>
      <c r="G69" s="18">
        <v>6.58286425012964</v>
      </c>
      <c r="H69" s="53">
        <v>8.2197488236886</v>
      </c>
      <c r="I69" s="18">
        <v>8.62598583451672</v>
      </c>
      <c r="J69" s="53">
        <v>7.91076678936959</v>
      </c>
      <c r="K69" s="18">
        <v>8.15646013867414</v>
      </c>
      <c r="AF69" s="10"/>
    </row>
    <row r="70" spans="1:32" ht="12.75">
      <c r="A70" s="11">
        <v>18</v>
      </c>
      <c r="B70" s="53">
        <v>4.96145314261189</v>
      </c>
      <c r="C70" s="18">
        <v>5.39758555056618</v>
      </c>
      <c r="D70">
        <v>9.11397764016169</v>
      </c>
      <c r="E70">
        <v>9.86920855759429</v>
      </c>
      <c r="F70" s="53">
        <v>10.6171936218194</v>
      </c>
      <c r="G70" s="18">
        <v>10.9812136824416</v>
      </c>
      <c r="H70" s="53">
        <v>13.3190432493938</v>
      </c>
      <c r="I70" s="18">
        <v>14.3685172752361</v>
      </c>
      <c r="J70" s="53">
        <v>13.3175250511932</v>
      </c>
      <c r="K70" s="18">
        <v>13.7891348668685</v>
      </c>
      <c r="AF70" s="10"/>
    </row>
    <row r="71" spans="1:32" ht="12.75">
      <c r="A71" s="11">
        <v>19</v>
      </c>
      <c r="B71" s="53">
        <v>7.60025567747909</v>
      </c>
      <c r="C71" s="18">
        <v>8.23726137034322</v>
      </c>
      <c r="D71">
        <v>13.9173871725947</v>
      </c>
      <c r="E71">
        <v>15.0442977193467</v>
      </c>
      <c r="F71" s="53">
        <v>15.9498375829577</v>
      </c>
      <c r="G71" s="18">
        <v>16.5590639269498</v>
      </c>
      <c r="H71" s="53">
        <v>20.1177935627728</v>
      </c>
      <c r="I71" s="18">
        <v>21.3168402169563</v>
      </c>
      <c r="J71" s="53">
        <v>20.1905286788793</v>
      </c>
      <c r="K71" s="18">
        <v>21.009900018581</v>
      </c>
      <c r="AF71" s="10"/>
    </row>
    <row r="72" spans="1:32" ht="12.75">
      <c r="A72" s="11">
        <v>20</v>
      </c>
      <c r="B72" s="53">
        <v>10.5533511439248</v>
      </c>
      <c r="C72" s="18">
        <v>11.3091626314528</v>
      </c>
      <c r="D72">
        <v>18.9100060615623</v>
      </c>
      <c r="E72">
        <v>20.4994880260601</v>
      </c>
      <c r="F72" s="53">
        <v>21.3957467873642</v>
      </c>
      <c r="G72" s="18">
        <v>22.246459952899</v>
      </c>
      <c r="H72" s="53">
        <v>26.5984888682971</v>
      </c>
      <c r="I72" s="18">
        <v>28.5448873214898</v>
      </c>
      <c r="J72" s="53">
        <v>26.9538638949555</v>
      </c>
      <c r="K72" s="18">
        <v>28.2589858184337</v>
      </c>
      <c r="AF72" s="10"/>
    </row>
    <row r="73" spans="1:32" ht="12.75">
      <c r="A73" s="11">
        <v>21</v>
      </c>
      <c r="B73" s="53">
        <v>13.2306559423592</v>
      </c>
      <c r="C73" s="18">
        <v>14.1198051477081</v>
      </c>
      <c r="D73">
        <v>23.2966612063181</v>
      </c>
      <c r="E73">
        <v>25.261376015803</v>
      </c>
      <c r="F73" s="53">
        <v>25.7805522839918</v>
      </c>
      <c r="G73" s="18">
        <v>26.8143701951646</v>
      </c>
      <c r="H73" s="53">
        <v>32.0294558963172</v>
      </c>
      <c r="I73" s="18">
        <v>34.0222987852801</v>
      </c>
      <c r="J73" s="53">
        <v>32.0850517283783</v>
      </c>
      <c r="K73" s="18">
        <v>33.9372530302273</v>
      </c>
      <c r="AF73" s="10"/>
    </row>
    <row r="74" spans="1:32" ht="12.75">
      <c r="A74" s="11">
        <v>22</v>
      </c>
      <c r="B74" s="53">
        <v>15.6483170643825</v>
      </c>
      <c r="C74" s="18">
        <v>16.607072257844</v>
      </c>
      <c r="D74">
        <v>26.5402988990267</v>
      </c>
      <c r="E74">
        <v>28.8750507792752</v>
      </c>
      <c r="F74" s="53">
        <v>28.8608984383448</v>
      </c>
      <c r="G74" s="18">
        <v>29.9466889878989</v>
      </c>
      <c r="H74" s="53">
        <v>35.4364211561673</v>
      </c>
      <c r="I74" s="18">
        <v>37.3389817555628</v>
      </c>
      <c r="J74" s="53">
        <v>35.4168470822705</v>
      </c>
      <c r="K74" s="18">
        <v>37.555368634116</v>
      </c>
      <c r="AF74" s="10"/>
    </row>
    <row r="75" spans="1:32" ht="12.75">
      <c r="A75" s="11">
        <v>23</v>
      </c>
      <c r="B75" s="53">
        <v>17.706787478333</v>
      </c>
      <c r="C75" s="18">
        <v>18.6645283082261</v>
      </c>
      <c r="D75">
        <v>28.9215155535248</v>
      </c>
      <c r="E75">
        <v>31.5028839103241</v>
      </c>
      <c r="F75" s="53">
        <v>30.9987663272308</v>
      </c>
      <c r="G75" s="18">
        <v>32.1853864474378</v>
      </c>
      <c r="H75" s="53">
        <v>37.8713850325478</v>
      </c>
      <c r="I75" s="18">
        <v>39.7318349482005</v>
      </c>
      <c r="J75" s="53">
        <v>37.3844028230445</v>
      </c>
      <c r="K75" s="18">
        <v>39.7150913964864</v>
      </c>
      <c r="AF75" s="10"/>
    </row>
    <row r="76" spans="1:32" ht="12.75">
      <c r="A76" s="11">
        <v>24</v>
      </c>
      <c r="B76" s="53">
        <v>19.5899702383978</v>
      </c>
      <c r="C76" s="18">
        <v>20.4913615483282</v>
      </c>
      <c r="D76">
        <v>30.7119341125902</v>
      </c>
      <c r="E76">
        <v>33.5126838595928</v>
      </c>
      <c r="F76" s="53">
        <v>32.4450025016726</v>
      </c>
      <c r="G76" s="18">
        <v>33.6980212698352</v>
      </c>
      <c r="H76" s="53">
        <v>39.3212529528556</v>
      </c>
      <c r="I76" s="18">
        <v>41.278528588186</v>
      </c>
      <c r="J76" s="53">
        <v>38.6328144241813</v>
      </c>
      <c r="K76" s="18">
        <v>41.023155186839</v>
      </c>
      <c r="AF76" s="10"/>
    </row>
    <row r="77" spans="1:32" ht="12.75">
      <c r="A77" s="11">
        <v>25</v>
      </c>
      <c r="B77" s="53">
        <v>21.1201141285116</v>
      </c>
      <c r="C77" s="18">
        <v>22.0948307676186</v>
      </c>
      <c r="D77">
        <v>32.1041674666466</v>
      </c>
      <c r="E77">
        <v>35.0172268306163</v>
      </c>
      <c r="F77" s="53">
        <v>33.5718234802247</v>
      </c>
      <c r="G77" s="18">
        <v>34.8090535304436</v>
      </c>
      <c r="H77" s="53">
        <v>40.329906313958</v>
      </c>
      <c r="I77" s="18">
        <v>42.5625339154626</v>
      </c>
      <c r="J77" s="53">
        <v>39.4590951686232</v>
      </c>
      <c r="K77" s="18">
        <v>41.9381714709787</v>
      </c>
      <c r="AF77" s="10"/>
    </row>
    <row r="78" spans="1:32" ht="12.75">
      <c r="A78" s="11">
        <v>26</v>
      </c>
      <c r="B78" s="53">
        <v>22.4978846958753</v>
      </c>
      <c r="C78" s="18">
        <v>23.4037224783548</v>
      </c>
      <c r="D78">
        <v>33.1341681449451</v>
      </c>
      <c r="E78">
        <v>36.128278597941</v>
      </c>
      <c r="F78" s="53">
        <v>34.3084198919739</v>
      </c>
      <c r="G78" s="18">
        <v>35.5344399691543</v>
      </c>
      <c r="H78" s="53">
        <v>40.8403319687768</v>
      </c>
      <c r="I78" s="18">
        <v>43.1280158534271</v>
      </c>
      <c r="J78" s="53">
        <v>39.9833837375186</v>
      </c>
      <c r="K78" s="18">
        <v>42.4949333473297</v>
      </c>
      <c r="AF78" s="10"/>
    </row>
    <row r="79" spans="1:32" ht="12.75">
      <c r="A79" s="11">
        <v>27</v>
      </c>
      <c r="B79" s="53">
        <v>23.5951320971581</v>
      </c>
      <c r="C79" s="18">
        <v>24.5155237811754</v>
      </c>
      <c r="D79">
        <v>33.9444538224909</v>
      </c>
      <c r="E79">
        <v>36.9965566359507</v>
      </c>
      <c r="F79" s="53">
        <v>34.9213289055494</v>
      </c>
      <c r="G79" s="18">
        <v>36.1526141464012</v>
      </c>
      <c r="H79" s="53">
        <v>41.2975371105152</v>
      </c>
      <c r="I79" s="18">
        <v>43.5734512654502</v>
      </c>
      <c r="J79" s="53">
        <v>40.3717865842926</v>
      </c>
      <c r="K79" s="18">
        <v>42.8954429794538</v>
      </c>
      <c r="AF79" s="10"/>
    </row>
    <row r="80" spans="1:32" ht="12.75">
      <c r="A80" s="11">
        <v>28</v>
      </c>
      <c r="B80" s="53">
        <v>24.5416056642174</v>
      </c>
      <c r="C80" s="18">
        <v>25.3924810330029</v>
      </c>
      <c r="D80">
        <v>34.5343465372299</v>
      </c>
      <c r="E80">
        <v>37.6428167197793</v>
      </c>
      <c r="F80" s="53">
        <v>35.3428307365428</v>
      </c>
      <c r="G80" s="18">
        <v>36.4844960708357</v>
      </c>
      <c r="H80" s="53">
        <v>41.7461832385</v>
      </c>
      <c r="I80" s="18">
        <v>43.8257014565152</v>
      </c>
      <c r="J80" s="53">
        <v>40.5761714765427</v>
      </c>
      <c r="K80" s="18">
        <v>43.1580295675873</v>
      </c>
      <c r="AF80" s="10"/>
    </row>
    <row r="81" spans="1:32" ht="12.75">
      <c r="A81" s="11">
        <v>29</v>
      </c>
      <c r="B81" s="53">
        <v>25.4022095001269</v>
      </c>
      <c r="C81" s="18">
        <v>26.1580753132944</v>
      </c>
      <c r="D81">
        <v>34.9789477932741</v>
      </c>
      <c r="E81">
        <v>38.1812719607433</v>
      </c>
      <c r="F81" s="53">
        <v>35.5922645641585</v>
      </c>
      <c r="G81" s="18">
        <v>36.7099230836081</v>
      </c>
      <c r="H81" s="53">
        <v>41.905265250615</v>
      </c>
      <c r="I81" s="18">
        <v>44.1405807510422</v>
      </c>
      <c r="J81" s="53">
        <v>40.703658349376</v>
      </c>
      <c r="K81" s="18">
        <v>43.1807191695154</v>
      </c>
      <c r="AF81" s="10"/>
    </row>
    <row r="82" spans="1:32" ht="12.75">
      <c r="A82" s="11">
        <v>30</v>
      </c>
      <c r="B82" s="53">
        <v>26.0408801367906</v>
      </c>
      <c r="C82" s="18">
        <v>26.8102634709503</v>
      </c>
      <c r="D82">
        <v>35.2573646606224</v>
      </c>
      <c r="E82">
        <v>38.4999373805777</v>
      </c>
      <c r="F82" s="53">
        <v>35.8550080456444</v>
      </c>
      <c r="G82" s="18">
        <v>36.9126703308466</v>
      </c>
      <c r="H82" s="53">
        <v>41.9448431251185</v>
      </c>
      <c r="I82" s="18">
        <v>44.0165909383744</v>
      </c>
      <c r="J82" s="53">
        <v>40.7693769515299</v>
      </c>
      <c r="K82" s="18">
        <v>43.3336614032048</v>
      </c>
      <c r="AF82" s="10"/>
    </row>
    <row r="83" spans="1:32" ht="12.75">
      <c r="A83" s="11">
        <v>31</v>
      </c>
      <c r="B83" s="53">
        <v>26.5688137476101</v>
      </c>
      <c r="C83" s="18">
        <v>27.3291722655775</v>
      </c>
      <c r="D83">
        <v>35.4067839589607</v>
      </c>
      <c r="E83">
        <v>38.6928394956154</v>
      </c>
      <c r="F83" s="53">
        <v>35.9916129403505</v>
      </c>
      <c r="G83" s="18">
        <v>36.9830596802579</v>
      </c>
      <c r="H83" s="53">
        <v>41.9357390015962</v>
      </c>
      <c r="I83" s="18">
        <v>44.0897595280071</v>
      </c>
      <c r="J83" s="53">
        <v>40.8082576941257</v>
      </c>
      <c r="K83" s="18">
        <v>43.4120513723009</v>
      </c>
      <c r="AF83" s="10"/>
    </row>
    <row r="84" spans="1:32" ht="12.75">
      <c r="A84" s="11">
        <v>32</v>
      </c>
      <c r="B84" s="53">
        <v>27.0115811720571</v>
      </c>
      <c r="C84" s="18">
        <v>27.7607193306255</v>
      </c>
      <c r="D84">
        <v>35.4812579788118</v>
      </c>
      <c r="E84">
        <v>38.8523858128164</v>
      </c>
      <c r="F84" s="53">
        <v>36.0834854331377</v>
      </c>
      <c r="G84" s="18">
        <v>36.9850201131216</v>
      </c>
      <c r="H84" s="53">
        <v>41.426505436099</v>
      </c>
      <c r="I84" s="18">
        <v>44.1045141331432</v>
      </c>
      <c r="J84" s="53">
        <v>40.7990094601244</v>
      </c>
      <c r="K84" s="18">
        <v>43.4138610716588</v>
      </c>
      <c r="AF84" s="10"/>
    </row>
    <row r="85" spans="1:32" ht="12.75">
      <c r="A85" s="11">
        <v>33</v>
      </c>
      <c r="B85" s="53">
        <v>27.3829039146416</v>
      </c>
      <c r="C85" s="18">
        <v>28.0736000143784</v>
      </c>
      <c r="D85">
        <v>35.618853651949</v>
      </c>
      <c r="E85">
        <v>38.9311803600408</v>
      </c>
      <c r="F85" s="53">
        <v>36.1315528899165</v>
      </c>
      <c r="G85" s="18">
        <v>37.0114923385273</v>
      </c>
      <c r="H85" s="53">
        <v>41.6961641648046</v>
      </c>
      <c r="I85" s="18">
        <v>44.0301271169184</v>
      </c>
      <c r="J85" s="53">
        <v>40.860133378104</v>
      </c>
      <c r="K85" s="18">
        <v>43.4544391943645</v>
      </c>
      <c r="AF85" s="10"/>
    </row>
    <row r="86" spans="1:32" ht="12.75">
      <c r="A86" s="11">
        <v>34</v>
      </c>
      <c r="B86" s="53">
        <v>27.6497909180512</v>
      </c>
      <c r="C86" s="18">
        <v>28.3274382406326</v>
      </c>
      <c r="D86">
        <v>35.5605202553484</v>
      </c>
      <c r="E86">
        <v>38.9531416238017</v>
      </c>
      <c r="F86" s="53">
        <v>36.1631119130706</v>
      </c>
      <c r="G86" s="18">
        <v>36.9826192315345</v>
      </c>
      <c r="H86" s="53">
        <v>41.6729453469744</v>
      </c>
      <c r="I86" s="18">
        <v>43.8399709737192</v>
      </c>
      <c r="J86" s="53">
        <v>40.8268097062451</v>
      </c>
      <c r="K86" s="18">
        <v>43.4200589251423</v>
      </c>
      <c r="AF86" s="10"/>
    </row>
    <row r="87" spans="1:32" ht="12.75">
      <c r="A87" s="11">
        <v>35</v>
      </c>
      <c r="B87" s="53">
        <v>27.7750428862797</v>
      </c>
      <c r="C87" s="18">
        <v>28.4819176159208</v>
      </c>
      <c r="D87">
        <v>35.6060129911398</v>
      </c>
      <c r="E87">
        <v>38.9348035999674</v>
      </c>
      <c r="F87" s="53">
        <v>36.1128550721181</v>
      </c>
      <c r="G87" s="18">
        <v>36.9542099031389</v>
      </c>
      <c r="H87" s="53">
        <v>41.683837766852</v>
      </c>
      <c r="I87" s="18">
        <v>44.2652420522237</v>
      </c>
      <c r="J87" s="53">
        <v>40.778690869196</v>
      </c>
      <c r="K87" s="18">
        <v>43.3429807908478</v>
      </c>
      <c r="AF87" s="10"/>
    </row>
    <row r="88" spans="1:32" ht="12.75">
      <c r="A88" s="11">
        <v>36</v>
      </c>
      <c r="B88" s="53">
        <v>27.908952765646</v>
      </c>
      <c r="C88" s="18">
        <v>28.62412280691</v>
      </c>
      <c r="D88">
        <v>35.5390573312243</v>
      </c>
      <c r="E88">
        <v>38.9348676022844</v>
      </c>
      <c r="F88" s="53">
        <v>36.1100170584716</v>
      </c>
      <c r="G88" s="18">
        <v>36.9973069368671</v>
      </c>
      <c r="H88" s="53">
        <v>41.3518143528743</v>
      </c>
      <c r="I88" s="18">
        <v>43.7864428380375</v>
      </c>
      <c r="J88" s="53">
        <v>40.8453603544274</v>
      </c>
      <c r="K88" s="18">
        <v>43.3735226117839</v>
      </c>
      <c r="AF88" s="10"/>
    </row>
    <row r="89" spans="1:32" ht="12.75">
      <c r="A89" s="11">
        <v>37</v>
      </c>
      <c r="B89" s="53">
        <v>27.9580485936186</v>
      </c>
      <c r="C89" s="18">
        <v>28.6932216796762</v>
      </c>
      <c r="D89">
        <v>35.5221303266693</v>
      </c>
      <c r="E89">
        <v>38.9163136762717</v>
      </c>
      <c r="F89" s="53">
        <v>36.103376365112</v>
      </c>
      <c r="G89" s="18">
        <v>37.0063642314072</v>
      </c>
      <c r="H89" s="53">
        <v>41.1711707820017</v>
      </c>
      <c r="I89" s="18">
        <v>44.2766761057074</v>
      </c>
      <c r="J89" s="53">
        <v>40.7935033151607</v>
      </c>
      <c r="K89" s="18">
        <v>43.3244377325914</v>
      </c>
      <c r="AF89" s="10"/>
    </row>
    <row r="90" spans="1:32" ht="12.75">
      <c r="A90" s="11">
        <v>38</v>
      </c>
      <c r="B90" s="53">
        <v>28.0068755409584</v>
      </c>
      <c r="C90" s="18">
        <v>28.7294001033149</v>
      </c>
      <c r="D90">
        <v>35.5731087300336</v>
      </c>
      <c r="E90">
        <v>38.8880942815184</v>
      </c>
      <c r="F90" s="53">
        <v>36.0637290630085</v>
      </c>
      <c r="G90" s="18">
        <v>36.9374587857526</v>
      </c>
      <c r="H90" s="53">
        <v>41.3539787604821</v>
      </c>
      <c r="I90" s="18">
        <v>44.2028710094467</v>
      </c>
      <c r="J90" s="53">
        <v>40.7537781268709</v>
      </c>
      <c r="K90" s="18">
        <v>43.2050739585679</v>
      </c>
      <c r="L90" s="25"/>
      <c r="M90" s="25"/>
      <c r="N90" s="25"/>
      <c r="O90" s="25"/>
      <c r="P90" s="25"/>
      <c r="Q90" s="25"/>
      <c r="R90" s="25"/>
      <c r="S90" s="25"/>
      <c r="T90" s="25"/>
      <c r="AF90" s="10"/>
    </row>
    <row r="91" spans="1:32" ht="12.75">
      <c r="A91" s="11">
        <v>39</v>
      </c>
      <c r="B91" s="53">
        <v>28.0649437767568</v>
      </c>
      <c r="C91" s="18">
        <v>28.6867029941827</v>
      </c>
      <c r="D91">
        <v>35.5513972312461</v>
      </c>
      <c r="E91">
        <v>38.8953073373535</v>
      </c>
      <c r="F91" s="53">
        <v>36.0585916567171</v>
      </c>
      <c r="G91" s="18">
        <v>36.9152558656636</v>
      </c>
      <c r="H91" s="53">
        <v>41.6125074380073</v>
      </c>
      <c r="I91" s="18">
        <v>44.0337094947096</v>
      </c>
      <c r="J91" s="53">
        <v>40.8092960756802</v>
      </c>
      <c r="K91" s="18">
        <v>43.3366640070875</v>
      </c>
      <c r="L91" s="25"/>
      <c r="M91" s="25"/>
      <c r="N91" s="25"/>
      <c r="O91" s="25"/>
      <c r="P91" s="25"/>
      <c r="Q91" s="25"/>
      <c r="R91" s="25"/>
      <c r="S91" s="25"/>
      <c r="T91" s="25"/>
      <c r="AF91" s="10"/>
    </row>
    <row r="92" spans="1:32" ht="13.5" thickBot="1">
      <c r="A92" s="11">
        <v>40</v>
      </c>
      <c r="B92" s="46">
        <v>27.9818708170419</v>
      </c>
      <c r="C92" s="52">
        <v>28.6502442556452</v>
      </c>
      <c r="D92" s="45">
        <v>35.4897252795574</v>
      </c>
      <c r="E92" s="45">
        <v>38.8771196995988</v>
      </c>
      <c r="F92" s="46">
        <v>36.0853138968498</v>
      </c>
      <c r="G92" s="52">
        <v>36.9588683287458</v>
      </c>
      <c r="H92" s="46">
        <v>41.710978655047</v>
      </c>
      <c r="I92" s="52">
        <v>43.7143838515479</v>
      </c>
      <c r="J92" s="46">
        <v>40.7537403190409</v>
      </c>
      <c r="K92" s="52">
        <v>43.3246257540302</v>
      </c>
      <c r="L92" s="25"/>
      <c r="M92" s="25"/>
      <c r="N92" s="25"/>
      <c r="O92" s="25"/>
      <c r="P92" s="25"/>
      <c r="Q92" s="25"/>
      <c r="R92" s="25"/>
      <c r="S92" s="25"/>
      <c r="T92" s="25"/>
      <c r="AF92" s="10"/>
    </row>
    <row r="93" spans="1:32" ht="13.5" thickTop="1">
      <c r="A93" s="11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1"/>
      <c r="AF93" s="10"/>
    </row>
    <row r="94" spans="1:32" ht="12.75">
      <c r="A94" s="11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1"/>
      <c r="AF94" s="10"/>
    </row>
    <row r="95" spans="1:3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25"/>
      <c r="M95" s="25"/>
      <c r="N95" s="25"/>
      <c r="O95" s="25"/>
      <c r="P95" s="11"/>
      <c r="Q95" s="11"/>
      <c r="R95" s="11"/>
      <c r="S95" s="11"/>
      <c r="T95" s="1"/>
      <c r="AF95" s="10"/>
    </row>
    <row r="96" spans="2:20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2:20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2:20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2:20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2:20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</sheetData>
  <mergeCells count="6">
    <mergeCell ref="A3:B3"/>
    <mergeCell ref="J51:K51"/>
    <mergeCell ref="B51:C51"/>
    <mergeCell ref="D51:E51"/>
    <mergeCell ref="F51:G51"/>
    <mergeCell ref="H51:I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Guescini Michele</dc:creator>
  <cp:keywords/>
  <dc:description/>
  <cp:lastModifiedBy>Michele Guescini</cp:lastModifiedBy>
  <dcterms:created xsi:type="dcterms:W3CDTF">2008-03-13T23:50:50Z</dcterms:created>
  <dcterms:modified xsi:type="dcterms:W3CDTF">2008-04-18T16:19:05Z</dcterms:modified>
  <cp:category/>
  <cp:version/>
  <cp:contentType/>
  <cp:contentStatus/>
</cp:coreProperties>
</file>